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O 002" sheetId="1" r:id="rId1"/>
    <sheet name="Konzervátorská laboratoř - kryc" sheetId="2" r:id="rId2"/>
  </sheets>
  <definedNames>
    <definedName name="cena">NA()</definedName>
    <definedName name="Instal">NA()</definedName>
    <definedName name="Popis">NA()</definedName>
    <definedName name="Rozmer">NA()</definedName>
    <definedName name="skr">NA()</definedName>
    <definedName name="Typ">NA()</definedName>
    <definedName name="Excel_BuiltIn_Print_Area" localSheetId="0">NA()</definedName>
  </definedNames>
  <calcPr fullCalcOnLoad="1"/>
</workbook>
</file>

<file path=xl/sharedStrings.xml><?xml version="1.0" encoding="utf-8"?>
<sst xmlns="http://schemas.openxmlformats.org/spreadsheetml/2006/main" count="177" uniqueCount="136">
  <si>
    <t>VYBAVENÍ KONZERVÁTORSKÉ LABORATOŘE</t>
  </si>
  <si>
    <t>Depozitář Masarykova muzea v Hodoníně</t>
  </si>
  <si>
    <t>1.NP – část a)</t>
  </si>
  <si>
    <t>Číslo</t>
  </si>
  <si>
    <t>Číslo místnosti</t>
  </si>
  <si>
    <t>Název</t>
  </si>
  <si>
    <t>Ks</t>
  </si>
  <si>
    <t>Rozměry š x h / v</t>
  </si>
  <si>
    <t>Cena/ks
bez DPH</t>
  </si>
  <si>
    <t>Instalace/ks
bez DPH</t>
  </si>
  <si>
    <t>Cena celkem
bez DPH</t>
  </si>
  <si>
    <t>[mm]</t>
  </si>
  <si>
    <t>[Kč]</t>
  </si>
  <si>
    <t>01</t>
  </si>
  <si>
    <t>1.14</t>
  </si>
  <si>
    <t>přístroj pro přípravu čisté demineralizované vody kvality pro užití v laboratoři
spotřeba min. 5l za den
stavebnicové provedení - kolona filtrační, adsorpční s aktivním uhlím, reverzně-osmozní a iontoměničovou
Odsolení min. 90-92%, nízká spotřeba vody cca 3 až 4 l na 1 l čisté vody
230V</t>
  </si>
  <si>
    <t>05</t>
  </si>
  <si>
    <r>
      <rPr>
        <sz val="10"/>
        <color indexed="8"/>
        <rFont val="Tahoma"/>
        <family val="2"/>
      </rPr>
      <t>Celokovová skříňová laboratorní digestoř se zdvojenou stěnou a výsuvným čelním oknem s posuvnými skly z bezpečnostního lepeného skla tl.6,5 mm,
Pracovní deska vysokotlaký chemicky odolný laminát tl. 20mm, 
vnitřní plocha digestoře chráněna poplastováním PP
Výška pracovní plochy 900mm
1 x Vpusť polypropylénová oválná včetně sifonu, rozměr 76x150 mm
1 x armatura studená voda - umístění na levé straně digestoře
1 x osvětlení vnitřního prostoru zářivkové - vně pracovního prostoru
Instalace ovládání na panelu pod pracovní plochou:
5 x zásuvka 230V/16A s ochranným krytem
1 x vypínač osvětlení, 1 x vypínač ventilátor
Průměr hrdla vzduch. odtahu 200 mm, hrdlo polypropylén, se záchytem a svodem kondenzátu,
Spodní skříňka na kyseliny a louhy - nízká (1400x570x630 mm)- dvoukřídlé provedení, 4 výsuvné police (polypropylénové záchytné vany) + dveře pravé s policí - bez vestavěného ventilátoru (max. přípustná celková hmotnost 100 kg).
Vzduchotechnické dopojení digestoře a spodní skříňky na připravený připojovací bod (přípojné místo prům. 200 mm)</t>
    </r>
    <r>
      <rPr>
        <sz val="10"/>
        <rFont val="Tahoma"/>
        <family val="2"/>
      </rPr>
      <t xml:space="preserve"> </t>
    </r>
  </si>
  <si>
    <t>š.1500 mm,hl.870mm, v. 2300/2500 mm</t>
  </si>
  <si>
    <t>08</t>
  </si>
  <si>
    <t>1.12</t>
  </si>
  <si>
    <r>
      <rPr>
        <sz val="10"/>
        <rFont val="Tahoma"/>
        <family val="2"/>
      </rPr>
      <t>Ocelová skříň na chemikálie, dvoukřídlá uzamykatelná, 3 police, 1 záchytná vana, bez vestavěného ventilátoru (odtahové hrdlo prům. 75 mm, min. objem odvád. vzduchu 9 m</t>
    </r>
    <r>
      <rPr>
        <sz val="10"/>
        <rFont val="Tahoma"/>
        <family val="2"/>
      </rPr>
      <t>³</t>
    </r>
    <r>
      <rPr>
        <sz val="10"/>
        <rFont val="Tahoma"/>
        <family val="2"/>
      </rPr>
      <t>/h, tlak. ztráta 2 Pa), 
 + napojení na technickou ventilaci budovy</t>
    </r>
  </si>
  <si>
    <t xml:space="preserve">min.rozměry - š. 1050mm, 
hl. 500mm,
 v. 1900 mm </t>
  </si>
  <si>
    <t>Univerzální plechová skříň na uskladnění chemikálií 
4 přestavitelné police ve tvaru vaničky (každá objem min. 20l) s robustním perforovaným pozinkovým roštem a jednou hlubší vaničkou na dně skříně bez roštu
Perforované dveře, kapsa pro uložení dokumentů k uskladněným chemikáliím
Nosnost police při rovnoměrném zatížení je 60 Kg</t>
  </si>
  <si>
    <t xml:space="preserve">       min.  š. 900mm, hl.500mm ,
 v. 1950mm</t>
  </si>
  <si>
    <t>09</t>
  </si>
  <si>
    <t>1.13</t>
  </si>
  <si>
    <t>Skříň šatní dvoudvéřová, 1/2 5 polic, 2/2 šatní 2 police,  korpus lamino
1 zámek,
S plastovým soklem v.100 mm, barva stříbrno-šedá,</t>
  </si>
  <si>
    <t>Šířka max. 900mm
Hloubka max. 600Mm
Výška 2000mm</t>
  </si>
  <si>
    <t>11</t>
  </si>
  <si>
    <t>Pojízdná ordinační stolička otočná, výškově nastavitelná od 450 do 580 mm, 
sedačka (zvýšené čalounění) potah koženka, 
konstrukce chromovaná, 
kruhová trnož výškově stavitelná, 
Nosnost 150kg, 5 let záruka</t>
  </si>
  <si>
    <t>16</t>
  </si>
  <si>
    <t xml:space="preserve">Jednostranný laboratorní stůl,
pracovní deska odolná vůči chemikáliím – vysokotlaký laminát,
Skříňka dvoudveřová s 1 zásuvkou, 1 police
Skříňka se čtyřmi zásuvkami (3+1)
Korpus lamino
Plastový sokl v.100 mm, barva stříbrno-šedá
</t>
  </si>
  <si>
    <t>š. 1520mm, hl. 600mm, v. 900mm</t>
  </si>
  <si>
    <t>Skříň policová dvoudvéřová, 5 nastavitelných polic
Korpus lamino</t>
  </si>
  <si>
    <t>š. max. 900mm
hl. max. 600Mm,
v. min. 2000mm</t>
  </si>
  <si>
    <r>
      <rPr>
        <sz val="10"/>
        <rFont val="Arial"/>
        <family val="0"/>
      </rPr>
      <t xml:space="preserve">sušárna s ventilátorem, vnitřní úprava z nerezové oceli
součástí 2 police
rozsah teplot +10°C nad teplotu okolí do +300°C
</t>
    </r>
    <r>
      <rPr>
        <sz val="10"/>
        <rFont val="Arial"/>
        <family val="2"/>
      </rPr>
      <t xml:space="preserve">objem komory </t>
    </r>
    <r>
      <rPr>
        <sz val="10"/>
        <color indexed="8"/>
        <rFont val="Arial"/>
        <family val="2"/>
      </rPr>
      <t>min. 255 litrů</t>
    </r>
    <r>
      <rPr>
        <sz val="10"/>
        <rFont val="Arial"/>
        <family val="2"/>
      </rPr>
      <t>, 
barev</t>
    </r>
    <r>
      <rPr>
        <sz val="10"/>
        <rFont val="Arial"/>
        <family val="0"/>
      </rPr>
      <t>ný displej s vysokým rozlišením,
Časovač od 1 min
Bezpečnostní prvky proti přehřátí a překmitům teploty
230V, 50/60 Hz</t>
    </r>
    <r>
      <rPr>
        <sz val="10"/>
        <color indexed="8"/>
        <rFont val="Arial"/>
        <family val="2"/>
      </rPr>
      <t>, příkon: max. 3500 W, jazyk: čeština</t>
    </r>
  </si>
  <si>
    <t xml:space="preserve"> Max. 700X840/1200  </t>
  </si>
  <si>
    <r>
      <rPr>
        <sz val="10"/>
        <rFont val="Arial"/>
        <family val="0"/>
      </rPr>
      <t>laboratorní topná deska s termostatickou regulací
Výkon min. 1800W, ohřev 50 - 300</t>
    </r>
    <r>
      <rPr>
        <sz val="10"/>
        <rFont val="Arial"/>
        <family val="2"/>
      </rPr>
      <t>°</t>
    </r>
    <r>
      <rPr>
        <sz val="10"/>
        <rFont val="Arial"/>
        <family val="0"/>
      </rPr>
      <t>C, 230V</t>
    </r>
  </si>
  <si>
    <t>min. 300x300x170</t>
  </si>
  <si>
    <t>laboratorní přesné váhy, elektronické, 
Váživost min.  2200G, citlivost na 0,01g, automatická interní kalibrace, 230V
Rozměry vážicí plochy min. 180×160 mm, materiál nerezová ocel</t>
  </si>
  <si>
    <t>ultrazvuková lázeň s celkovou kapacitou pracovního prostoru min. 28l, pracovní objem alespoň 19l
Vnitřní materiál nerezová ocel
Vnitřní rozměr min. 500x300x200
Výkon ultrazvuku min. 1200W, frekvence 35kHz
1 nerezový košík a 1 víko,
Funkce odplynění kapalin (degas) a funkce prevence tvorby stojatých vln pro větší účinnost čištění</t>
  </si>
  <si>
    <t>535x325x400</t>
  </si>
  <si>
    <t xml:space="preserve"> </t>
  </si>
  <si>
    <t>digitální magnetická míchačka s ohřevem
 100 - 1400 otáček za minutu
rozsah ohřevu 20 - 300°C, přesné nastavení teploty
deska z eloxovaného hliníku o průměru 145 mm</t>
  </si>
  <si>
    <t>Skleněný exsikátor s plastovým hmatníkem a se skleněným kohoutem
Vnější průměr 390mm, vnitřní průměr 90mm
+ porcelánová deska</t>
  </si>
  <si>
    <t>přenosná membránová vývěva
malé rozměry, tichý chod, minimálními nároky na údržbu
Kabel do zásuvky 230V/50 Hz 
membrána z PTFE
čerpací rychlost 16l/min
mezní tlak 20mbar</t>
  </si>
  <si>
    <t>Přenosný přístroj pro měření pH, teploty (-5°C až +105°C) a koncentrace iontů pomocí iontové selektivní elektrody, rozsahy pro měření pH
rozsah pH 0-14
Na baterie, s USB vstupem
+ součístí nízkoúdržbová pH elektroda s gelovým elektrolytem a teplotním senzorem pro měření pH v laboratoři i v terénu, vláknová membrána
+ součástí kombinovaná ISE elektroda pro měření chloridů s redukcí BNC/DIN</t>
  </si>
  <si>
    <t>germicidní lampa 30W
intenzita záření ve vzdálenosti 1 m 2,3 W/m2
efektivní oblast působení lampy: 12-15 m2
se stojanem – výška stojanu 1800 mm
230 V / 50 Hz</t>
  </si>
  <si>
    <t>1. NP  část b)</t>
  </si>
  <si>
    <t>Tryskací box z ocelového plechu na dlouhých nohách (900x650) - bezešvá pískovací kabina s průzorem z dvojitého skla a párem vinilových rukavic, s pevným roštem a s tryskací pistolí s tryskou z borkarbidu
Nožní ovládací pedál 
Napájení 230V</t>
  </si>
  <si>
    <t>cca 900x650mm</t>
  </si>
  <si>
    <t>02</t>
  </si>
  <si>
    <t xml:space="preserve">Hrubý odlučovač prachu (cyklon) velký </t>
  </si>
  <si>
    <t>03</t>
  </si>
  <si>
    <t>Kompresor tichý se sušičkou a výměníkem
výkon min. 1000 l/min, tlak min. 4 bar
- připojení přes rychlospojku 
- pohon přes klínový řemen 
příkon 2,2 kW, napětí 230 V, max. tlak 10 bar, objem tlakové nádoby 50 l, nasávané množství 450 l/min 
výkonnost 330 l/min, otáčky 950 ot/min, hlučnost 97 dB</t>
  </si>
  <si>
    <t>800x390x820 mm</t>
  </si>
  <si>
    <t>04</t>
  </si>
  <si>
    <r>
      <rPr>
        <sz val="10"/>
        <rFont val="Arial"/>
        <family val="0"/>
      </rPr>
      <t>Odsávací a filtrační jednotka – třímotorový průmyslový vysavač s dvoustupňovou filtrací 
Napětí: 230V, průtok vzduchu min: 510 m</t>
    </r>
    <r>
      <rPr>
        <sz val="10"/>
        <rFont val="Arial"/>
        <family val="2"/>
      </rPr>
      <t>³</t>
    </r>
    <r>
      <rPr>
        <sz val="10"/>
        <rFont val="Arial"/>
        <family val="0"/>
      </rPr>
      <t>, kapacita sběrné nádoby min. 75l.</t>
    </r>
  </si>
  <si>
    <t>Mikrotryskač s ovládáním  (tryska průměr 2mm) 
objem 1 litr</t>
  </si>
  <si>
    <t>06</t>
  </si>
  <si>
    <t>Úprava na protahování dlouhých předmětů - boční dvířka s prachotěsnými protahovacími otvory</t>
  </si>
  <si>
    <t>07</t>
  </si>
  <si>
    <t xml:space="preserve">Odsávací pistole </t>
  </si>
  <si>
    <t>Ofukovací pistole</t>
  </si>
  <si>
    <t>Polohovací držák tryskací pistole</t>
  </si>
  <si>
    <t>10</t>
  </si>
  <si>
    <t>Točna</t>
  </si>
  <si>
    <t>Cena zahrnuje instalaci - odbornou montáž včetně připojení a materiálu potřebného k připojení a na zakončení stavebních rozvodů médií, včetně vzduchotechnických systémů.</t>
  </si>
  <si>
    <t>Cena zahrnuje odborné zaškolení v užívání jednotlivých zařízení, včetně prokázání funkčnosti.</t>
  </si>
  <si>
    <t>Export Komplet</t>
  </si>
  <si>
    <t>VZ</t>
  </si>
  <si>
    <t>2.0</t>
  </si>
  <si>
    <t>ZAMOK</t>
  </si>
  <si>
    <t>REKAPITULACE STAVBY</t>
  </si>
  <si>
    <t>v ---  níže se nacházejí doplnkové a pomocné údaje k sestavám  --- v</t>
  </si>
  <si>
    <t>Návod na vyplnění</t>
  </si>
  <si>
    <t>Kód:</t>
  </si>
  <si>
    <t>2021-059</t>
  </si>
  <si>
    <t>Měnit lze pouze buňky se žlutým podbarvením!_x005F_x000D_
_x005F_x000D_
1) v Rekapitulaci stavby vyplňte údaje o Uchazeči (přenesou se do ostatních sestav i v jiných listech)_x005F_x000D_
_x005F_x000D_
2) na vybraných listech vyplňte v sestavě Soupis prací ceny u položek</t>
  </si>
  <si>
    <t>Stavba:</t>
  </si>
  <si>
    <t>KSO:</t>
  </si>
  <si>
    <t>CC-CZ:</t>
  </si>
  <si>
    <t>Místo:</t>
  </si>
  <si>
    <t>Zámecké nám. 27/9, 695 01 Hodonín</t>
  </si>
  <si>
    <t>Datum:</t>
  </si>
  <si>
    <t>Zadavatel:</t>
  </si>
  <si>
    <t>IČ:</t>
  </si>
  <si>
    <t>00090352</t>
  </si>
  <si>
    <t>Masarykovo muzeum v Hodoníně</t>
  </si>
  <si>
    <t>DIČ:</t>
  </si>
  <si>
    <t>Uchazeč:</t>
  </si>
  <si>
    <t>Vyplň údaj</t>
  </si>
  <si>
    <t>Projektant:</t>
  </si>
  <si>
    <t>04679199</t>
  </si>
  <si>
    <t>T PROJEKT AED s.r.o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</si>
  <si>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</si>
  <si>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</si>
  <si>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</si>
  <si>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</si>
  <si>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</si>
  <si>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</si>
  <si>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</si>
  <si>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</si>
  <si>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</si>
  <si>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</si>
  <si>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</si>
  <si>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</si>
  <si>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</si>
  <si>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</si>
  <si>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</si>
  <si>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</si>
  <si>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</si>
  <si>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</si>
  <si>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</si>
  <si>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</si>
  <si>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</si>
  <si>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</si>
  <si>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</si>
  <si>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</si>
  <si>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</si>
  <si>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</si>
  <si>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</si>
  <si>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</si>
  <si>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</si>
  <si>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</si>
  <si>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</si>
  <si>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</si>
  <si>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</si>
  <si>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</si>
  <si>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</si>
  <si>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stavby celkem</t>
  </si>
  <si>
    <t>/</t>
  </si>
  <si>
    <t>C</t>
  </si>
  <si>
    <t>Vybavení konzervátorské laboratoře</t>
  </si>
  <si>
    <t>STA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</si>
</sst>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@"/>
    <numFmt numFmtId="167" formatCode="#,##0.00"/>
    <numFmt numFmtId="168" formatCode="d/m/yyyy"/>
    <numFmt numFmtId="169" formatCode="#,##0.00%"/>
    <numFmt numFmtId="170" formatCode="General"/>
    <numFmt numFmtId="171" formatCode="dd\.mm\.yyyy"/>
    <numFmt numFmtId="172" formatCode="#,##0.00000"/>
  </numFmts>
  <fonts count="33">
    <font>
      <sz val="10"/>
      <name val="Arial"/>
      <family val="0"/>
    </font>
    <font>
      <sz val="10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4"/>
      <name val="Tahoma"/>
      <family val="2"/>
    </font>
    <font>
      <sz val="9"/>
      <color indexed="63"/>
      <name val="Trebuchet MS"/>
      <family val="2"/>
    </font>
    <font>
      <sz val="8"/>
      <name val="Tahoma"/>
      <family val="2"/>
    </font>
    <font>
      <sz val="8"/>
      <color indexed="9"/>
      <name val="Arial CE"/>
      <family val="0"/>
    </font>
    <font>
      <b/>
      <sz val="14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sz val="10"/>
      <color indexed="55"/>
      <name val="Arial CE"/>
      <family val="0"/>
    </font>
    <font>
      <sz val="10"/>
      <name val="Arial CE"/>
      <family val="0"/>
    </font>
    <font>
      <b/>
      <sz val="8"/>
      <color indexed="55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sz val="10"/>
      <name val="Arial CE"/>
      <family val="0"/>
    </font>
    <font>
      <b/>
      <sz val="10"/>
      <color indexed="55"/>
      <name val="Arial CE"/>
      <family val="0"/>
    </font>
    <font>
      <b/>
      <sz val="12"/>
      <name val="Arial CE"/>
      <family val="0"/>
    </font>
    <font>
      <sz val="12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8"/>
      <color indexed="12"/>
      <name val="Wingdings 2"/>
      <family val="0"/>
    </font>
    <font>
      <u val="single"/>
      <sz val="11"/>
      <color indexed="12"/>
      <name val="Calibri"/>
      <family val="0"/>
    </font>
    <font>
      <sz val="11"/>
      <name val="Arial CE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8" fillId="0" borderId="0" applyNumberFormat="0" applyFill="0" applyBorder="0" applyAlignment="0" applyProtection="0"/>
  </cellStyleXfs>
  <cellXfs count="186">
    <xf numFmtId="164" fontId="0" fillId="0" borderId="0" xfId="0" applyAlignment="1">
      <alignment/>
    </xf>
    <xf numFmtId="164" fontId="1" fillId="0" borderId="0" xfId="0" applyFont="1" applyFill="1" applyBorder="1" applyAlignment="1">
      <alignment vertical="center"/>
    </xf>
    <xf numFmtId="164" fontId="1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 vertical="center"/>
    </xf>
    <xf numFmtId="164" fontId="1" fillId="2" borderId="0" xfId="0" applyFont="1" applyFill="1" applyBorder="1" applyAlignment="1">
      <alignment horizontal="left" vertical="center"/>
    </xf>
    <xf numFmtId="164" fontId="1" fillId="2" borderId="0" xfId="0" applyFont="1" applyFill="1" applyBorder="1" applyAlignment="1">
      <alignment vertical="center"/>
    </xf>
    <xf numFmtId="164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164" fontId="2" fillId="3" borderId="2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2" borderId="0" xfId="0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2" fillId="4" borderId="0" xfId="0" applyFont="1" applyFill="1" applyBorder="1" applyAlignment="1">
      <alignment horizontal="left" vertical="center" wrapText="1"/>
    </xf>
    <xf numFmtId="164" fontId="4" fillId="0" borderId="3" xfId="0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vertical="center"/>
    </xf>
    <xf numFmtId="164" fontId="5" fillId="2" borderId="8" xfId="0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left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/>
    </xf>
    <xf numFmtId="164" fontId="0" fillId="0" borderId="1" xfId="0" applyBorder="1" applyAlignment="1">
      <alignment/>
    </xf>
    <xf numFmtId="167" fontId="1" fillId="0" borderId="1" xfId="0" applyNumberFormat="1" applyFont="1" applyFill="1" applyBorder="1" applyAlignment="1">
      <alignment horizontal="right" vertical="center"/>
    </xf>
    <xf numFmtId="164" fontId="1" fillId="0" borderId="0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 shrinkToFit="1"/>
    </xf>
    <xf numFmtId="164" fontId="6" fillId="2" borderId="1" xfId="0" applyFont="1" applyFill="1" applyBorder="1" applyAlignment="1">
      <alignment horizontal="left" vertical="center" wrapText="1" shrinkToFit="1"/>
    </xf>
    <xf numFmtId="164" fontId="1" fillId="2" borderId="1" xfId="0" applyFont="1" applyFill="1" applyBorder="1" applyAlignment="1">
      <alignment horizontal="center" vertical="center" wrapText="1" shrinkToFit="1"/>
    </xf>
    <xf numFmtId="164" fontId="0" fillId="2" borderId="0" xfId="0" applyFont="1" applyFill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right" vertical="center" wrapText="1" shrinkToFit="1"/>
    </xf>
    <xf numFmtId="164" fontId="1" fillId="0" borderId="0" xfId="0" applyFont="1" applyFill="1" applyBorder="1" applyAlignment="1">
      <alignment horizontal="center" vertical="center" wrapText="1" shrinkToFit="1"/>
    </xf>
    <xf numFmtId="164" fontId="1" fillId="0" borderId="0" xfId="0" applyFont="1" applyFill="1" applyBorder="1" applyAlignment="1">
      <alignment vertical="center" wrapText="1" shrinkToFit="1"/>
    </xf>
    <xf numFmtId="164" fontId="0" fillId="2" borderId="1" xfId="0" applyFont="1" applyFill="1" applyBorder="1" applyAlignment="1">
      <alignment horizontal="left" vertical="center" wrapText="1"/>
    </xf>
    <xf numFmtId="164" fontId="6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0" fillId="2" borderId="0" xfId="0" applyFont="1" applyFill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left" vertical="center" wrapText="1" shrinkToFit="1"/>
    </xf>
    <xf numFmtId="164" fontId="1" fillId="0" borderId="1" xfId="0" applyFont="1" applyFill="1" applyBorder="1" applyAlignment="1">
      <alignment horizontal="center" vertical="center" wrapText="1" shrinkToFit="1"/>
    </xf>
    <xf numFmtId="164" fontId="1" fillId="0" borderId="10" xfId="0" applyNumberFormat="1" applyFont="1" applyFill="1" applyBorder="1" applyAlignment="1">
      <alignment horizontal="center" vertical="center" wrapText="1" shrinkToFit="1"/>
    </xf>
    <xf numFmtId="164" fontId="0" fillId="0" borderId="0" xfId="0" applyFont="1" applyAlignment="1">
      <alignment horizontal="left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horizontal="center" vertical="center" wrapText="1" readingOrder="1"/>
    </xf>
    <xf numFmtId="164" fontId="1" fillId="2" borderId="1" xfId="0" applyFont="1" applyFill="1" applyBorder="1" applyAlignment="1">
      <alignment horizontal="left" vertical="center" wrapText="1" readingOrder="1"/>
    </xf>
    <xf numFmtId="164" fontId="1" fillId="0" borderId="1" xfId="0" applyFont="1" applyFill="1" applyBorder="1" applyAlignment="1">
      <alignment horizontal="center" vertical="center" wrapText="1" readingOrder="1"/>
    </xf>
    <xf numFmtId="167" fontId="1" fillId="0" borderId="1" xfId="0" applyNumberFormat="1" applyFont="1" applyFill="1" applyBorder="1" applyAlignment="1">
      <alignment horizontal="right" vertical="center" wrapText="1" readingOrder="1"/>
    </xf>
    <xf numFmtId="164" fontId="1" fillId="0" borderId="0" xfId="0" applyFont="1" applyFill="1" applyBorder="1" applyAlignment="1">
      <alignment horizontal="center" vertical="center" wrapText="1" readingOrder="1"/>
    </xf>
    <xf numFmtId="164" fontId="1" fillId="0" borderId="0" xfId="0" applyFont="1" applyFill="1" applyBorder="1" applyAlignment="1">
      <alignment vertical="center" wrapText="1" readingOrder="1"/>
    </xf>
    <xf numFmtId="164" fontId="1" fillId="0" borderId="1" xfId="0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4" fontId="8" fillId="5" borderId="0" xfId="0" applyFont="1" applyFill="1" applyBorder="1" applyAlignment="1">
      <alignment horizontal="left" vertical="center" wrapText="1"/>
    </xf>
    <xf numFmtId="164" fontId="5" fillId="0" borderId="5" xfId="0" applyFont="1" applyFill="1" applyBorder="1" applyAlignment="1">
      <alignment horizontal="center" vertical="center" wrapText="1"/>
    </xf>
    <xf numFmtId="164" fontId="5" fillId="0" borderId="6" xfId="0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 wrapText="1"/>
    </xf>
    <xf numFmtId="164" fontId="5" fillId="0" borderId="8" xfId="0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4" fontId="9" fillId="0" borderId="0" xfId="0" applyFont="1" applyAlignment="1">
      <alignment/>
    </xf>
    <xf numFmtId="166" fontId="1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9" fillId="0" borderId="0" xfId="0" applyFont="1" applyAlignment="1">
      <alignment/>
    </xf>
    <xf numFmtId="164" fontId="0" fillId="0" borderId="1" xfId="0" applyFont="1" applyBorder="1" applyAlignment="1">
      <alignment horizontal="left" vertical="center" wrapText="1"/>
    </xf>
    <xf numFmtId="166" fontId="10" fillId="0" borderId="0" xfId="0" applyNumberFormat="1" applyFont="1" applyFill="1" applyBorder="1" applyAlignment="1">
      <alignment horizontal="left" vertical="center" wrapText="1"/>
    </xf>
    <xf numFmtId="164" fontId="11" fillId="0" borderId="0" xfId="0" applyFont="1" applyAlignment="1">
      <alignment horizontal="left" vertical="center"/>
    </xf>
    <xf numFmtId="164" fontId="0" fillId="0" borderId="0" xfId="0" applyBorder="1" applyAlignment="1">
      <alignment/>
    </xf>
    <xf numFmtId="164" fontId="0" fillId="0" borderId="11" xfId="0" applyBorder="1" applyAlignment="1" applyProtection="1">
      <alignment/>
      <protection/>
    </xf>
    <xf numFmtId="164" fontId="0" fillId="0" borderId="12" xfId="0" applyBorder="1" applyAlignment="1" applyProtection="1">
      <alignment/>
      <protection/>
    </xf>
    <xf numFmtId="164" fontId="0" fillId="0" borderId="13" xfId="0" applyBorder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2" fillId="0" borderId="0" xfId="0" applyFont="1" applyAlignment="1" applyProtection="1">
      <alignment horizontal="left" vertical="center"/>
      <protection/>
    </xf>
    <xf numFmtId="164" fontId="13" fillId="0" borderId="0" xfId="0" applyFont="1" applyAlignment="1">
      <alignment horizontal="left" vertical="center"/>
    </xf>
    <xf numFmtId="164" fontId="14" fillId="0" borderId="0" xfId="0" applyFont="1" applyAlignment="1">
      <alignment horizontal="left" vertical="center"/>
    </xf>
    <xf numFmtId="164" fontId="15" fillId="0" borderId="0" xfId="0" applyFont="1" applyAlignment="1" applyProtection="1">
      <alignment horizontal="left" vertical="top"/>
      <protection/>
    </xf>
    <xf numFmtId="164" fontId="16" fillId="0" borderId="0" xfId="0" applyFont="1" applyBorder="1" applyAlignment="1" applyProtection="1">
      <alignment horizontal="left" vertical="center"/>
      <protection/>
    </xf>
    <xf numFmtId="164" fontId="17" fillId="0" borderId="0" xfId="0" applyFont="1" applyBorder="1" applyAlignment="1">
      <alignment horizontal="left" vertical="top" wrapText="1"/>
    </xf>
    <xf numFmtId="164" fontId="18" fillId="0" borderId="0" xfId="0" applyFont="1" applyAlignment="1" applyProtection="1">
      <alignment horizontal="left" vertical="top"/>
      <protection/>
    </xf>
    <xf numFmtId="164" fontId="18" fillId="0" borderId="0" xfId="0" applyFont="1" applyBorder="1" applyAlignment="1" applyProtection="1">
      <alignment horizontal="left" vertical="top" wrapText="1"/>
      <protection/>
    </xf>
    <xf numFmtId="164" fontId="15" fillId="0" borderId="0" xfId="0" applyFont="1" applyAlignment="1" applyProtection="1">
      <alignment horizontal="left" vertical="center"/>
      <protection/>
    </xf>
    <xf numFmtId="164" fontId="16" fillId="0" borderId="0" xfId="0" applyFont="1" applyAlignment="1" applyProtection="1">
      <alignment horizontal="left" vertical="center"/>
      <protection/>
    </xf>
    <xf numFmtId="168" fontId="16" fillId="6" borderId="0" xfId="0" applyNumberFormat="1" applyFont="1" applyFill="1" applyAlignment="1" applyProtection="1">
      <alignment horizontal="left" vertical="center"/>
      <protection locked="0"/>
    </xf>
    <xf numFmtId="166" fontId="16" fillId="6" borderId="0" xfId="0" applyNumberFormat="1" applyFont="1" applyFill="1" applyAlignment="1" applyProtection="1">
      <alignment horizontal="left" vertical="center"/>
      <protection locked="0"/>
    </xf>
    <xf numFmtId="166" fontId="16" fillId="6" borderId="0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Font="1" applyBorder="1" applyAlignment="1" applyProtection="1">
      <alignment horizontal="left" vertical="center" wrapText="1"/>
      <protection/>
    </xf>
    <xf numFmtId="164" fontId="0" fillId="0" borderId="14" xfId="0" applyBorder="1" applyAlignment="1" applyProtection="1">
      <alignment/>
      <protection/>
    </xf>
    <xf numFmtId="164" fontId="19" fillId="0" borderId="0" xfId="0" applyFont="1" applyAlignment="1">
      <alignment vertical="center"/>
    </xf>
    <xf numFmtId="164" fontId="19" fillId="0" borderId="13" xfId="0" applyFont="1" applyBorder="1" applyAlignment="1" applyProtection="1">
      <alignment vertical="center"/>
      <protection/>
    </xf>
    <xf numFmtId="164" fontId="19" fillId="0" borderId="0" xfId="0" applyFont="1" applyAlignment="1" applyProtection="1">
      <alignment vertical="center"/>
      <protection/>
    </xf>
    <xf numFmtId="164" fontId="20" fillId="0" borderId="15" xfId="0" applyFont="1" applyBorder="1" applyAlignment="1" applyProtection="1">
      <alignment horizontal="left" vertical="center"/>
      <protection/>
    </xf>
    <xf numFmtId="164" fontId="19" fillId="0" borderId="15" xfId="0" applyFont="1" applyBorder="1" applyAlignment="1" applyProtection="1">
      <alignment vertical="center"/>
      <protection/>
    </xf>
    <xf numFmtId="167" fontId="20" fillId="0" borderId="15" xfId="0" applyNumberFormat="1" applyFont="1" applyBorder="1" applyAlignment="1" applyProtection="1">
      <alignment vertical="center"/>
      <protection/>
    </xf>
    <xf numFmtId="164" fontId="19" fillId="0" borderId="13" xfId="0" applyFont="1" applyBorder="1" applyAlignment="1">
      <alignment vertical="center"/>
    </xf>
    <xf numFmtId="164" fontId="0" fillId="0" borderId="0" xfId="0" applyAlignment="1">
      <alignment vertical="center"/>
    </xf>
    <xf numFmtId="164" fontId="15" fillId="0" borderId="0" xfId="0" applyFont="1" applyBorder="1" applyAlignment="1" applyProtection="1">
      <alignment horizontal="right" vertical="center"/>
      <protection/>
    </xf>
    <xf numFmtId="164" fontId="15" fillId="0" borderId="0" xfId="0" applyFont="1" applyAlignment="1">
      <alignment vertical="center"/>
    </xf>
    <xf numFmtId="164" fontId="15" fillId="0" borderId="13" xfId="0" applyFont="1" applyBorder="1" applyAlignment="1" applyProtection="1">
      <alignment vertical="center"/>
      <protection/>
    </xf>
    <xf numFmtId="164" fontId="15" fillId="0" borderId="0" xfId="0" applyFont="1" applyAlignment="1" applyProtection="1">
      <alignment vertical="center"/>
      <protection/>
    </xf>
    <xf numFmtId="169" fontId="15" fillId="0" borderId="0" xfId="0" applyNumberFormat="1" applyFont="1" applyBorder="1" applyAlignment="1" applyProtection="1">
      <alignment horizontal="left" vertical="center"/>
      <protection/>
    </xf>
    <xf numFmtId="167" fontId="21" fillId="0" borderId="0" xfId="0" applyNumberFormat="1" applyFont="1" applyBorder="1" applyAlignment="1" applyProtection="1">
      <alignment vertical="center"/>
      <protection/>
    </xf>
    <xf numFmtId="164" fontId="15" fillId="0" borderId="13" xfId="0" applyFont="1" applyBorder="1" applyAlignment="1">
      <alignment vertical="center"/>
    </xf>
    <xf numFmtId="164" fontId="19" fillId="7" borderId="0" xfId="0" applyFont="1" applyFill="1" applyAlignment="1" applyProtection="1">
      <alignment vertical="center"/>
      <protection/>
    </xf>
    <xf numFmtId="164" fontId="22" fillId="7" borderId="16" xfId="0" applyFont="1" applyFill="1" applyBorder="1" applyAlignment="1" applyProtection="1">
      <alignment horizontal="left" vertical="center"/>
      <protection/>
    </xf>
    <xf numFmtId="164" fontId="19" fillId="7" borderId="17" xfId="0" applyFont="1" applyFill="1" applyBorder="1" applyAlignment="1" applyProtection="1">
      <alignment vertical="center"/>
      <protection/>
    </xf>
    <xf numFmtId="164" fontId="22" fillId="7" borderId="17" xfId="0" applyFont="1" applyFill="1" applyBorder="1" applyAlignment="1" applyProtection="1">
      <alignment horizontal="center" vertical="center"/>
      <protection/>
    </xf>
    <xf numFmtId="164" fontId="22" fillId="7" borderId="17" xfId="0" applyFont="1" applyFill="1" applyBorder="1" applyAlignment="1" applyProtection="1">
      <alignment horizontal="left" vertical="center"/>
      <protection/>
    </xf>
    <xf numFmtId="167" fontId="22" fillId="7" borderId="18" xfId="0" applyNumberFormat="1" applyFont="1" applyFill="1" applyBorder="1" applyAlignment="1" applyProtection="1">
      <alignment vertical="center"/>
      <protection/>
    </xf>
    <xf numFmtId="164" fontId="19" fillId="0" borderId="19" xfId="0" applyFont="1" applyBorder="1" applyAlignment="1" applyProtection="1">
      <alignment vertical="center"/>
      <protection/>
    </xf>
    <xf numFmtId="164" fontId="19" fillId="0" borderId="20" xfId="0" applyFont="1" applyBorder="1" applyAlignment="1" applyProtection="1">
      <alignment vertical="center"/>
      <protection/>
    </xf>
    <xf numFmtId="164" fontId="19" fillId="0" borderId="11" xfId="0" applyFont="1" applyBorder="1" applyAlignment="1" applyProtection="1">
      <alignment vertical="center"/>
      <protection/>
    </xf>
    <xf numFmtId="164" fontId="19" fillId="0" borderId="12" xfId="0" applyFont="1" applyBorder="1" applyAlignment="1" applyProtection="1">
      <alignment vertical="center"/>
      <protection/>
    </xf>
    <xf numFmtId="164" fontId="16" fillId="0" borderId="0" xfId="0" applyFont="1" applyAlignment="1">
      <alignment vertical="center"/>
    </xf>
    <xf numFmtId="164" fontId="16" fillId="0" borderId="13" xfId="0" applyFont="1" applyBorder="1" applyAlignment="1" applyProtection="1">
      <alignment vertical="center"/>
      <protection/>
    </xf>
    <xf numFmtId="164" fontId="16" fillId="0" borderId="0" xfId="0" applyFont="1" applyAlignment="1" applyProtection="1">
      <alignment vertical="center"/>
      <protection/>
    </xf>
    <xf numFmtId="164" fontId="16" fillId="0" borderId="13" xfId="0" applyFont="1" applyBorder="1" applyAlignment="1">
      <alignment vertical="center"/>
    </xf>
    <xf numFmtId="164" fontId="18" fillId="0" borderId="0" xfId="0" applyFont="1" applyAlignment="1">
      <alignment vertical="center"/>
    </xf>
    <xf numFmtId="164" fontId="18" fillId="0" borderId="13" xfId="0" applyFont="1" applyBorder="1" applyAlignment="1" applyProtection="1">
      <alignment vertical="center"/>
      <protection/>
    </xf>
    <xf numFmtId="164" fontId="18" fillId="0" borderId="0" xfId="0" applyFont="1" applyAlignment="1" applyProtection="1">
      <alignment horizontal="left" vertical="center"/>
      <protection/>
    </xf>
    <xf numFmtId="164" fontId="18" fillId="0" borderId="0" xfId="0" applyFont="1" applyAlignment="1" applyProtection="1">
      <alignment vertical="center"/>
      <protection/>
    </xf>
    <xf numFmtId="164" fontId="18" fillId="0" borderId="0" xfId="0" applyNumberFormat="1" applyFont="1" applyBorder="1" applyAlignment="1" applyProtection="1">
      <alignment horizontal="left" vertical="center" wrapText="1"/>
      <protection/>
    </xf>
    <xf numFmtId="164" fontId="18" fillId="0" borderId="13" xfId="0" applyFont="1" applyBorder="1" applyAlignment="1">
      <alignment vertical="center"/>
    </xf>
    <xf numFmtId="164" fontId="20" fillId="0" borderId="0" xfId="0" applyNumberFormat="1" applyFont="1" applyAlignment="1" applyProtection="1">
      <alignment vertical="center"/>
      <protection/>
    </xf>
    <xf numFmtId="171" fontId="16" fillId="0" borderId="0" xfId="0" applyNumberFormat="1" applyFont="1" applyBorder="1" applyAlignment="1" applyProtection="1">
      <alignment horizontal="left" vertical="center"/>
      <protection/>
    </xf>
    <xf numFmtId="164" fontId="16" fillId="0" borderId="0" xfId="0" applyNumberFormat="1" applyFont="1" applyBorder="1" applyAlignment="1" applyProtection="1">
      <alignment vertical="center" wrapText="1"/>
      <protection/>
    </xf>
    <xf numFmtId="164" fontId="23" fillId="0" borderId="21" xfId="0" applyFont="1" applyBorder="1" applyAlignment="1">
      <alignment horizontal="center" vertical="center"/>
    </xf>
    <xf numFmtId="164" fontId="0" fillId="0" borderId="22" xfId="0" applyBorder="1" applyAlignment="1">
      <alignment vertical="center"/>
    </xf>
    <xf numFmtId="164" fontId="0" fillId="0" borderId="23" xfId="0" applyBorder="1" applyAlignment="1">
      <alignment vertical="center"/>
    </xf>
    <xf numFmtId="164" fontId="19" fillId="0" borderId="0" xfId="0" applyFont="1" applyBorder="1" applyAlignment="1">
      <alignment vertical="center"/>
    </xf>
    <xf numFmtId="164" fontId="19" fillId="0" borderId="24" xfId="0" applyFont="1" applyBorder="1" applyAlignment="1">
      <alignment vertical="center"/>
    </xf>
    <xf numFmtId="164" fontId="19" fillId="0" borderId="0" xfId="0" applyFont="1" applyBorder="1" applyAlignment="1" applyProtection="1">
      <alignment vertical="center"/>
      <protection/>
    </xf>
    <xf numFmtId="164" fontId="19" fillId="0" borderId="24" xfId="0" applyFont="1" applyBorder="1" applyAlignment="1" applyProtection="1">
      <alignment vertical="center"/>
      <protection/>
    </xf>
    <xf numFmtId="164" fontId="24" fillId="8" borderId="16" xfId="0" applyFont="1" applyFill="1" applyBorder="1" applyAlignment="1" applyProtection="1">
      <alignment horizontal="center" vertical="center"/>
      <protection/>
    </xf>
    <xf numFmtId="164" fontId="19" fillId="8" borderId="17" xfId="0" applyFont="1" applyFill="1" applyBorder="1" applyAlignment="1" applyProtection="1">
      <alignment vertical="center"/>
      <protection/>
    </xf>
    <xf numFmtId="164" fontId="24" fillId="8" borderId="17" xfId="0" applyFont="1" applyFill="1" applyBorder="1" applyAlignment="1" applyProtection="1">
      <alignment horizontal="center" vertical="center"/>
      <protection/>
    </xf>
    <xf numFmtId="164" fontId="24" fillId="8" borderId="17" xfId="0" applyFont="1" applyFill="1" applyBorder="1" applyAlignment="1" applyProtection="1">
      <alignment horizontal="right" vertical="center"/>
      <protection/>
    </xf>
    <xf numFmtId="164" fontId="24" fillId="8" borderId="18" xfId="0" applyFont="1" applyFill="1" applyBorder="1" applyAlignment="1" applyProtection="1">
      <alignment horizontal="center" vertical="center"/>
      <protection/>
    </xf>
    <xf numFmtId="164" fontId="25" fillId="0" borderId="25" xfId="0" applyFont="1" applyBorder="1" applyAlignment="1" applyProtection="1">
      <alignment horizontal="center" vertical="center" wrapText="1"/>
      <protection/>
    </xf>
    <xf numFmtId="164" fontId="25" fillId="0" borderId="26" xfId="0" applyFont="1" applyBorder="1" applyAlignment="1" applyProtection="1">
      <alignment horizontal="center" vertical="center" wrapText="1"/>
      <protection/>
    </xf>
    <xf numFmtId="164" fontId="25" fillId="0" borderId="27" xfId="0" applyFont="1" applyBorder="1" applyAlignment="1" applyProtection="1">
      <alignment horizontal="center" vertical="center" wrapText="1"/>
      <protection/>
    </xf>
    <xf numFmtId="164" fontId="19" fillId="0" borderId="21" xfId="0" applyFont="1" applyBorder="1" applyAlignment="1" applyProtection="1">
      <alignment vertical="center"/>
      <protection/>
    </xf>
    <xf numFmtId="164" fontId="19" fillId="0" borderId="22" xfId="0" applyFont="1" applyBorder="1" applyAlignment="1" applyProtection="1">
      <alignment vertical="center"/>
      <protection/>
    </xf>
    <xf numFmtId="164" fontId="19" fillId="0" borderId="23" xfId="0" applyFont="1" applyBorder="1" applyAlignment="1" applyProtection="1">
      <alignment vertical="center"/>
      <protection/>
    </xf>
    <xf numFmtId="164" fontId="22" fillId="0" borderId="0" xfId="0" applyFont="1" applyAlignment="1">
      <alignment vertical="center"/>
    </xf>
    <xf numFmtId="164" fontId="22" fillId="0" borderId="13" xfId="0" applyFont="1" applyBorder="1" applyAlignment="1" applyProtection="1">
      <alignment vertical="center"/>
      <protection/>
    </xf>
    <xf numFmtId="164" fontId="26" fillId="0" borderId="0" xfId="0" applyFont="1" applyAlignment="1" applyProtection="1">
      <alignment horizontal="left" vertical="center"/>
      <protection/>
    </xf>
    <xf numFmtId="164" fontId="26" fillId="0" borderId="0" xfId="0" applyFont="1" applyAlignment="1" applyProtection="1">
      <alignment vertical="center"/>
      <protection/>
    </xf>
    <xf numFmtId="167" fontId="26" fillId="0" borderId="0" xfId="0" applyNumberFormat="1" applyFont="1" applyBorder="1" applyAlignment="1" applyProtection="1">
      <alignment horizontal="right" vertical="center"/>
      <protection/>
    </xf>
    <xf numFmtId="167" fontId="26" fillId="0" borderId="0" xfId="0" applyNumberFormat="1" applyFont="1" applyBorder="1" applyAlignment="1" applyProtection="1">
      <alignment vertical="center"/>
      <protection/>
    </xf>
    <xf numFmtId="164" fontId="22" fillId="0" borderId="0" xfId="0" applyFont="1" applyAlignment="1" applyProtection="1">
      <alignment horizontal="center" vertical="center"/>
      <protection/>
    </xf>
    <xf numFmtId="164" fontId="22" fillId="0" borderId="13" xfId="0" applyFont="1" applyBorder="1" applyAlignment="1">
      <alignment vertical="center"/>
    </xf>
    <xf numFmtId="167" fontId="23" fillId="0" borderId="28" xfId="0" applyNumberFormat="1" applyFont="1" applyBorder="1" applyAlignment="1" applyProtection="1">
      <alignment vertical="center"/>
      <protection/>
    </xf>
    <xf numFmtId="167" fontId="23" fillId="0" borderId="0" xfId="0" applyNumberFormat="1" applyFont="1" applyBorder="1" applyAlignment="1" applyProtection="1">
      <alignment vertical="center"/>
      <protection/>
    </xf>
    <xf numFmtId="172" fontId="23" fillId="0" borderId="0" xfId="0" applyNumberFormat="1" applyFont="1" applyBorder="1" applyAlignment="1" applyProtection="1">
      <alignment vertical="center"/>
      <protection/>
    </xf>
    <xf numFmtId="167" fontId="23" fillId="0" borderId="24" xfId="0" applyNumberFormat="1" applyFont="1" applyBorder="1" applyAlignment="1" applyProtection="1">
      <alignment vertical="center"/>
      <protection/>
    </xf>
    <xf numFmtId="164" fontId="27" fillId="0" borderId="0" xfId="20" applyNumberFormat="1" applyFont="1" applyFill="1" applyBorder="1" applyAlignment="1" applyProtection="1">
      <alignment horizontal="center" vertical="center"/>
      <protection/>
    </xf>
    <xf numFmtId="164" fontId="29" fillId="0" borderId="13" xfId="0" applyFont="1" applyBorder="1" applyAlignment="1" applyProtection="1">
      <alignment vertical="center"/>
      <protection/>
    </xf>
    <xf numFmtId="164" fontId="30" fillId="0" borderId="0" xfId="0" applyFont="1" applyAlignment="1" applyProtection="1">
      <alignment vertical="center"/>
      <protection/>
    </xf>
    <xf numFmtId="164" fontId="30" fillId="0" borderId="0" xfId="0" applyFont="1" applyBorder="1" applyAlignment="1" applyProtection="1">
      <alignment horizontal="left" vertical="center" wrapText="1"/>
      <protection/>
    </xf>
    <xf numFmtId="164" fontId="31" fillId="0" borderId="0" xfId="0" applyFont="1" applyAlignment="1" applyProtection="1">
      <alignment vertical="center"/>
      <protection/>
    </xf>
    <xf numFmtId="167" fontId="31" fillId="0" borderId="0" xfId="0" applyNumberFormat="1" applyFont="1" applyBorder="1" applyAlignment="1" applyProtection="1">
      <alignment vertical="center"/>
      <protection/>
    </xf>
    <xf numFmtId="164" fontId="18" fillId="0" borderId="0" xfId="0" applyFont="1" applyAlignment="1" applyProtection="1">
      <alignment horizontal="center" vertical="center"/>
      <protection/>
    </xf>
    <xf numFmtId="164" fontId="29" fillId="0" borderId="13" xfId="0" applyFont="1" applyBorder="1" applyAlignment="1">
      <alignment vertical="center"/>
    </xf>
    <xf numFmtId="167" fontId="32" fillId="0" borderId="29" xfId="0" applyNumberFormat="1" applyFont="1" applyBorder="1" applyAlignment="1" applyProtection="1">
      <alignment vertical="center"/>
      <protection/>
    </xf>
    <xf numFmtId="167" fontId="32" fillId="0" borderId="30" xfId="0" applyNumberFormat="1" applyFont="1" applyBorder="1" applyAlignment="1" applyProtection="1">
      <alignment vertical="center"/>
      <protection/>
    </xf>
    <xf numFmtId="172" fontId="32" fillId="0" borderId="30" xfId="0" applyNumberFormat="1" applyFont="1" applyBorder="1" applyAlignment="1" applyProtection="1">
      <alignment vertical="center"/>
      <protection/>
    </xf>
    <xf numFmtId="167" fontId="32" fillId="0" borderId="31" xfId="0" applyNumberFormat="1" applyFont="1" applyBorder="1" applyAlignment="1" applyProtection="1">
      <alignment vertical="center"/>
      <protection/>
    </xf>
    <xf numFmtId="164" fontId="29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6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19050</xdr:colOff>
      <xdr:row>2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O86"/>
  <sheetViews>
    <sheetView tabSelected="1" zoomScaleSheetLayoutView="100" workbookViewId="0" topLeftCell="A4">
      <selection activeCell="P8" sqref="P8"/>
    </sheetView>
  </sheetViews>
  <sheetFormatPr defaultColWidth="9.140625" defaultRowHeight="12.75"/>
  <cols>
    <col min="1" max="1" width="7.140625" style="1" customWidth="1"/>
    <col min="2" max="2" width="9.8515625" style="2" customWidth="1"/>
    <col min="3" max="3" width="48.7109375" style="3" customWidth="1"/>
    <col min="4" max="4" width="5.8515625" style="1" customWidth="1"/>
    <col min="5" max="5" width="31.140625" style="4" customWidth="1"/>
    <col min="6" max="6" width="14.7109375" style="5" customWidth="1"/>
    <col min="7" max="7" width="12.8515625" style="5" customWidth="1"/>
    <col min="8" max="8" width="14.28125" style="5" customWidth="1"/>
    <col min="9" max="9" width="9.7109375" style="1" customWidth="1"/>
    <col min="10" max="10" width="7.00390625" style="1" customWidth="1"/>
    <col min="11" max="11" width="6.7109375" style="1" customWidth="1"/>
    <col min="12" max="16384" width="9.140625" style="1" customWidth="1"/>
  </cols>
  <sheetData>
    <row r="1" spans="3:8" ht="5.25" customHeight="1">
      <c r="C1" s="6"/>
      <c r="D1" s="7"/>
      <c r="E1" s="8"/>
      <c r="F1" s="9"/>
      <c r="G1" s="9"/>
      <c r="H1" s="10"/>
    </row>
    <row r="2" spans="1:8" ht="18.75" customHeight="1">
      <c r="A2" s="11" t="s">
        <v>0</v>
      </c>
      <c r="B2" s="11"/>
      <c r="C2" s="11"/>
      <c r="D2" s="11"/>
      <c r="E2" s="11"/>
      <c r="F2" s="11"/>
      <c r="G2" s="11"/>
      <c r="H2" s="11"/>
    </row>
    <row r="3" spans="1:8" ht="22.5" customHeight="1">
      <c r="A3" s="12" t="s">
        <v>1</v>
      </c>
      <c r="B3" s="12"/>
      <c r="C3" s="12"/>
      <c r="D3" s="12"/>
      <c r="E3" s="12"/>
      <c r="F3" s="12"/>
      <c r="G3" s="12"/>
      <c r="H3" s="12"/>
    </row>
    <row r="4" spans="1:8" ht="5.25" customHeight="1">
      <c r="A4" s="13"/>
      <c r="B4" s="14"/>
      <c r="C4" s="15"/>
      <c r="D4" s="15"/>
      <c r="E4" s="15"/>
      <c r="F4" s="15"/>
      <c r="G4" s="15"/>
      <c r="H4" s="14"/>
    </row>
    <row r="5" spans="1:10" ht="21" customHeight="1">
      <c r="A5" s="13"/>
      <c r="B5" s="14"/>
      <c r="C5" s="16"/>
      <c r="D5" s="16"/>
      <c r="E5" s="16"/>
      <c r="F5" s="16"/>
      <c r="G5" s="16"/>
      <c r="H5" s="16"/>
      <c r="I5" s="16"/>
      <c r="J5" s="16"/>
    </row>
    <row r="6" spans="1:8" ht="21" customHeight="1">
      <c r="A6" s="17" t="s">
        <v>2</v>
      </c>
      <c r="B6" s="17"/>
      <c r="C6" s="17"/>
      <c r="D6" s="17"/>
      <c r="E6" s="17"/>
      <c r="F6" s="17"/>
      <c r="G6" s="17"/>
      <c r="H6" s="17"/>
    </row>
    <row r="7" spans="3:8" ht="21" customHeight="1">
      <c r="C7" s="6"/>
      <c r="D7" s="7"/>
      <c r="E7" s="8"/>
      <c r="F7" s="9"/>
      <c r="G7" s="9"/>
      <c r="H7" s="10"/>
    </row>
    <row r="8" spans="1:11" s="26" customFormat="1" ht="31.5" customHeight="1">
      <c r="A8" s="18" t="s">
        <v>3</v>
      </c>
      <c r="B8" s="19" t="s">
        <v>4</v>
      </c>
      <c r="C8" s="20" t="s">
        <v>5</v>
      </c>
      <c r="D8" s="21" t="s">
        <v>6</v>
      </c>
      <c r="E8" s="22" t="s">
        <v>7</v>
      </c>
      <c r="F8" s="23" t="s">
        <v>8</v>
      </c>
      <c r="G8" s="23" t="s">
        <v>9</v>
      </c>
      <c r="H8" s="24" t="s">
        <v>10</v>
      </c>
      <c r="I8" s="25"/>
      <c r="J8" s="25"/>
      <c r="K8" s="25"/>
    </row>
    <row r="9" spans="1:11" s="26" customFormat="1" ht="15" customHeight="1">
      <c r="A9" s="18"/>
      <c r="B9" s="19"/>
      <c r="C9" s="20"/>
      <c r="D9" s="21"/>
      <c r="E9" s="27" t="s">
        <v>11</v>
      </c>
      <c r="F9" s="28" t="s">
        <v>12</v>
      </c>
      <c r="G9" s="28" t="s">
        <v>12</v>
      </c>
      <c r="H9" s="29" t="s">
        <v>12</v>
      </c>
      <c r="I9" s="25"/>
      <c r="J9" s="25"/>
      <c r="K9" s="25"/>
    </row>
    <row r="10" spans="1:11" ht="101.25" customHeight="1">
      <c r="A10" s="30" t="s">
        <v>13</v>
      </c>
      <c r="B10" s="30" t="s">
        <v>14</v>
      </c>
      <c r="C10" s="31" t="s">
        <v>15</v>
      </c>
      <c r="D10" s="32">
        <v>1</v>
      </c>
      <c r="E10" s="33"/>
      <c r="F10" s="34"/>
      <c r="G10" s="34"/>
      <c r="H10" s="35"/>
      <c r="I10" s="36"/>
      <c r="J10" s="36"/>
      <c r="K10" s="36"/>
    </row>
    <row r="11" spans="1:11" s="43" customFormat="1" ht="351" customHeight="1">
      <c r="A11" s="37" t="s">
        <v>16</v>
      </c>
      <c r="B11" s="37" t="s">
        <v>14</v>
      </c>
      <c r="C11" s="38" t="s">
        <v>17</v>
      </c>
      <c r="D11" s="39">
        <v>1</v>
      </c>
      <c r="E11" s="40" t="s">
        <v>18</v>
      </c>
      <c r="F11" s="34"/>
      <c r="G11" s="34"/>
      <c r="H11" s="41"/>
      <c r="I11" s="42"/>
      <c r="J11" s="42"/>
      <c r="K11" s="42"/>
    </row>
    <row r="12" spans="1:11" ht="91.5" customHeight="1">
      <c r="A12" s="30" t="s">
        <v>19</v>
      </c>
      <c r="B12" s="30" t="s">
        <v>20</v>
      </c>
      <c r="C12" s="31" t="s">
        <v>21</v>
      </c>
      <c r="D12" s="32">
        <v>1</v>
      </c>
      <c r="E12" s="32" t="s">
        <v>22</v>
      </c>
      <c r="F12" s="34"/>
      <c r="G12" s="34"/>
      <c r="H12" s="35"/>
      <c r="I12" s="36"/>
      <c r="J12" s="36"/>
      <c r="K12" s="36"/>
    </row>
    <row r="13" spans="1:11" ht="121.5" customHeight="1">
      <c r="A13" s="30"/>
      <c r="B13" s="30"/>
      <c r="C13" s="44" t="s">
        <v>23</v>
      </c>
      <c r="D13" s="32">
        <v>1</v>
      </c>
      <c r="E13" s="45" t="s">
        <v>24</v>
      </c>
      <c r="F13" s="34"/>
      <c r="G13" s="34"/>
      <c r="H13" s="35"/>
      <c r="I13" s="36"/>
      <c r="J13" s="36"/>
      <c r="K13" s="36"/>
    </row>
    <row r="14" spans="1:11" ht="57.75" customHeight="1">
      <c r="A14" s="30" t="s">
        <v>25</v>
      </c>
      <c r="B14" s="46" t="s">
        <v>26</v>
      </c>
      <c r="C14" s="47" t="s">
        <v>27</v>
      </c>
      <c r="D14" s="32">
        <v>1</v>
      </c>
      <c r="E14" s="32" t="s">
        <v>28</v>
      </c>
      <c r="F14" s="34"/>
      <c r="G14" s="34"/>
      <c r="H14" s="35"/>
      <c r="I14" s="36"/>
      <c r="J14" s="36"/>
      <c r="K14" s="36"/>
    </row>
    <row r="15" spans="1:11" ht="96.75" customHeight="1">
      <c r="A15" s="30" t="s">
        <v>29</v>
      </c>
      <c r="B15" s="30" t="s">
        <v>26</v>
      </c>
      <c r="C15" s="31" t="s">
        <v>30</v>
      </c>
      <c r="D15" s="32">
        <v>1</v>
      </c>
      <c r="E15" s="48"/>
      <c r="F15" s="34"/>
      <c r="G15" s="34"/>
      <c r="H15" s="35"/>
      <c r="I15" s="36"/>
      <c r="J15" s="36"/>
      <c r="K15" s="36"/>
    </row>
    <row r="16" spans="1:11" ht="116.25" customHeight="1">
      <c r="A16" s="30" t="s">
        <v>31</v>
      </c>
      <c r="B16" s="30" t="s">
        <v>14</v>
      </c>
      <c r="C16" s="31" t="s">
        <v>32</v>
      </c>
      <c r="D16" s="32">
        <v>1</v>
      </c>
      <c r="E16" s="33" t="s">
        <v>33</v>
      </c>
      <c r="F16" s="34"/>
      <c r="G16" s="34"/>
      <c r="H16" s="35"/>
      <c r="I16" s="36"/>
      <c r="J16" s="36"/>
      <c r="K16" s="36"/>
    </row>
    <row r="17" spans="1:11" ht="55.5" customHeight="1">
      <c r="A17" s="30"/>
      <c r="B17" s="30" t="s">
        <v>14</v>
      </c>
      <c r="C17" s="47" t="s">
        <v>34</v>
      </c>
      <c r="D17" s="32">
        <v>1</v>
      </c>
      <c r="E17" s="40" t="s">
        <v>35</v>
      </c>
      <c r="F17" s="34"/>
      <c r="G17" s="34"/>
      <c r="H17" s="35"/>
      <c r="I17" s="36"/>
      <c r="J17" s="36"/>
      <c r="K17" s="36"/>
    </row>
    <row r="18" spans="1:11" s="43" customFormat="1" ht="120" customHeight="1">
      <c r="A18" s="37"/>
      <c r="B18" s="37"/>
      <c r="C18" s="49" t="s">
        <v>36</v>
      </c>
      <c r="D18" s="50">
        <v>1</v>
      </c>
      <c r="E18" s="51" t="s">
        <v>37</v>
      </c>
      <c r="F18" s="34"/>
      <c r="G18" s="34"/>
      <c r="H18" s="41"/>
      <c r="I18" s="42"/>
      <c r="J18" s="42"/>
      <c r="K18" s="42"/>
    </row>
    <row r="19" spans="1:11" ht="30.75" customHeight="1">
      <c r="A19" s="30"/>
      <c r="B19" s="30"/>
      <c r="C19" s="52" t="s">
        <v>38</v>
      </c>
      <c r="D19" s="53">
        <v>1</v>
      </c>
      <c r="E19" s="54" t="s">
        <v>39</v>
      </c>
      <c r="F19" s="34"/>
      <c r="G19" s="34"/>
      <c r="H19" s="35"/>
      <c r="I19" s="36"/>
      <c r="J19" s="36"/>
      <c r="K19" s="36"/>
    </row>
    <row r="20" spans="1:11" s="56" customFormat="1" ht="63.75" customHeight="1">
      <c r="A20" s="30"/>
      <c r="B20" s="30"/>
      <c r="C20" s="31" t="s">
        <v>40</v>
      </c>
      <c r="D20" s="53">
        <v>1</v>
      </c>
      <c r="E20" s="53"/>
      <c r="F20" s="34"/>
      <c r="G20" s="34"/>
      <c r="H20" s="55"/>
      <c r="I20" s="36"/>
      <c r="J20" s="36"/>
      <c r="K20" s="36"/>
    </row>
    <row r="21" spans="1:15" s="62" customFormat="1" ht="102" customHeight="1">
      <c r="A21" s="57"/>
      <c r="B21" s="57"/>
      <c r="C21" s="58" t="s">
        <v>41</v>
      </c>
      <c r="D21" s="59">
        <v>1</v>
      </c>
      <c r="E21" s="59" t="s">
        <v>42</v>
      </c>
      <c r="F21" s="34"/>
      <c r="G21" s="34"/>
      <c r="H21" s="60"/>
      <c r="I21" s="61"/>
      <c r="J21" s="61"/>
      <c r="K21" s="61"/>
      <c r="O21" s="62" t="s">
        <v>43</v>
      </c>
    </row>
    <row r="22" spans="1:11" ht="68.25" customHeight="1">
      <c r="A22" s="30"/>
      <c r="B22" s="30"/>
      <c r="C22" s="58" t="s">
        <v>44</v>
      </c>
      <c r="D22" s="53">
        <v>1</v>
      </c>
      <c r="F22" s="34"/>
      <c r="G22" s="34"/>
      <c r="H22" s="35"/>
      <c r="I22" s="36"/>
      <c r="J22" s="36"/>
      <c r="K22" s="36"/>
    </row>
    <row r="23" spans="1:11" ht="59.25" customHeight="1">
      <c r="A23" s="30"/>
      <c r="B23" s="30"/>
      <c r="C23" s="63" t="s">
        <v>45</v>
      </c>
      <c r="D23" s="53">
        <v>2</v>
      </c>
      <c r="F23" s="34"/>
      <c r="G23" s="34"/>
      <c r="H23" s="35"/>
      <c r="I23" s="36"/>
      <c r="J23" s="36"/>
      <c r="K23" s="36"/>
    </row>
    <row r="24" spans="1:11" ht="82.5" customHeight="1">
      <c r="A24" s="30"/>
      <c r="B24" s="30"/>
      <c r="C24" s="63" t="s">
        <v>46</v>
      </c>
      <c r="D24" s="53">
        <v>1</v>
      </c>
      <c r="F24" s="34"/>
      <c r="G24" s="34"/>
      <c r="H24" s="35"/>
      <c r="I24" s="36"/>
      <c r="J24" s="36"/>
      <c r="K24" s="36"/>
    </row>
    <row r="25" spans="1:11" ht="114.75" customHeight="1">
      <c r="A25" s="30"/>
      <c r="B25" s="30"/>
      <c r="C25" s="31" t="s">
        <v>47</v>
      </c>
      <c r="D25" s="53">
        <v>1</v>
      </c>
      <c r="F25" s="34"/>
      <c r="G25" s="34"/>
      <c r="H25" s="35"/>
      <c r="I25" s="36"/>
      <c r="J25" s="36"/>
      <c r="K25" s="36"/>
    </row>
    <row r="26" spans="1:11" ht="70.5" customHeight="1">
      <c r="A26" s="30"/>
      <c r="B26" s="30"/>
      <c r="C26" s="31" t="s">
        <v>48</v>
      </c>
      <c r="D26" s="53">
        <v>1</v>
      </c>
      <c r="F26" s="34"/>
      <c r="G26" s="34"/>
      <c r="H26" s="35"/>
      <c r="I26" s="36"/>
      <c r="J26" s="36"/>
      <c r="K26" s="36"/>
    </row>
    <row r="27" spans="1:11" s="26" customFormat="1" ht="18" customHeight="1">
      <c r="A27" s="64"/>
      <c r="B27" s="64"/>
      <c r="C27" s="64"/>
      <c r="D27" s="25"/>
      <c r="E27" s="65"/>
      <c r="F27" s="66"/>
      <c r="G27" s="66"/>
      <c r="H27" s="66"/>
      <c r="I27" s="25"/>
      <c r="J27" s="25"/>
      <c r="K27" s="25"/>
    </row>
    <row r="28" spans="1:11" s="26" customFormat="1" ht="21" customHeight="1">
      <c r="A28" s="67" t="s">
        <v>49</v>
      </c>
      <c r="B28" s="67"/>
      <c r="C28" s="67"/>
      <c r="D28" s="67"/>
      <c r="E28" s="67"/>
      <c r="F28" s="67"/>
      <c r="G28" s="67"/>
      <c r="H28" s="67"/>
      <c r="I28" s="25"/>
      <c r="J28" s="25"/>
      <c r="K28" s="25"/>
    </row>
    <row r="29" spans="1:11" s="26" customFormat="1" ht="18" customHeight="1">
      <c r="A29" s="64"/>
      <c r="B29" s="64"/>
      <c r="C29" s="64"/>
      <c r="D29" s="25"/>
      <c r="E29" s="65"/>
      <c r="F29" s="66"/>
      <c r="G29" s="66"/>
      <c r="H29" s="66"/>
      <c r="I29" s="25"/>
      <c r="J29" s="25"/>
      <c r="K29" s="25"/>
    </row>
    <row r="30" spans="1:11" s="26" customFormat="1" ht="31.5" customHeight="1">
      <c r="A30" s="18" t="s">
        <v>3</v>
      </c>
      <c r="B30" s="19" t="s">
        <v>4</v>
      </c>
      <c r="C30" s="19" t="s">
        <v>5</v>
      </c>
      <c r="D30" s="68" t="s">
        <v>6</v>
      </c>
      <c r="E30" s="69" t="s">
        <v>7</v>
      </c>
      <c r="F30" s="70" t="s">
        <v>8</v>
      </c>
      <c r="G30" s="70" t="s">
        <v>9</v>
      </c>
      <c r="H30" s="24" t="s">
        <v>10</v>
      </c>
      <c r="I30" s="25"/>
      <c r="J30" s="25"/>
      <c r="K30" s="25"/>
    </row>
    <row r="31" spans="1:11" s="26" customFormat="1" ht="15" customHeight="1">
      <c r="A31" s="18"/>
      <c r="B31" s="19"/>
      <c r="C31" s="19"/>
      <c r="D31" s="68"/>
      <c r="E31" s="71" t="s">
        <v>11</v>
      </c>
      <c r="F31" s="72" t="s">
        <v>12</v>
      </c>
      <c r="G31" s="72" t="s">
        <v>12</v>
      </c>
      <c r="H31" s="29" t="s">
        <v>12</v>
      </c>
      <c r="I31" s="25"/>
      <c r="J31" s="25"/>
      <c r="K31" s="25"/>
    </row>
    <row r="32" spans="1:11" ht="77.25" customHeight="1">
      <c r="A32" s="30" t="s">
        <v>13</v>
      </c>
      <c r="B32" s="30" t="s">
        <v>14</v>
      </c>
      <c r="C32" s="63" t="s">
        <v>50</v>
      </c>
      <c r="D32" s="53">
        <v>1</v>
      </c>
      <c r="E32" s="73" t="s">
        <v>51</v>
      </c>
      <c r="F32" s="35"/>
      <c r="G32" s="35"/>
      <c r="H32" s="35"/>
      <c r="I32" s="36"/>
      <c r="J32" s="36"/>
      <c r="K32" s="36"/>
    </row>
    <row r="33" spans="1:11" ht="38.25" customHeight="1">
      <c r="A33" s="30" t="s">
        <v>52</v>
      </c>
      <c r="B33" s="30"/>
      <c r="C33" s="74" t="s">
        <v>53</v>
      </c>
      <c r="D33" s="53">
        <v>1</v>
      </c>
      <c r="E33" s="75"/>
      <c r="F33" s="35"/>
      <c r="G33" s="35"/>
      <c r="H33" s="35"/>
      <c r="I33" s="36"/>
      <c r="J33" s="36"/>
      <c r="K33" s="36"/>
    </row>
    <row r="34" spans="1:11" ht="105.75" customHeight="1">
      <c r="A34" s="30" t="s">
        <v>54</v>
      </c>
      <c r="B34" s="30"/>
      <c r="C34" s="63" t="s">
        <v>55</v>
      </c>
      <c r="D34" s="53">
        <v>1</v>
      </c>
      <c r="E34" s="4" t="s">
        <v>56</v>
      </c>
      <c r="F34" s="35"/>
      <c r="G34" s="35"/>
      <c r="H34" s="35"/>
      <c r="I34" s="36"/>
      <c r="J34" s="36"/>
      <c r="K34" s="36"/>
    </row>
    <row r="35" spans="1:11" ht="45" customHeight="1">
      <c r="A35" s="30" t="s">
        <v>57</v>
      </c>
      <c r="B35" s="30"/>
      <c r="C35" s="74" t="s">
        <v>58</v>
      </c>
      <c r="D35" s="53">
        <v>1</v>
      </c>
      <c r="E35" s="75"/>
      <c r="F35" s="35"/>
      <c r="G35" s="35"/>
      <c r="H35" s="35"/>
      <c r="I35" s="36"/>
      <c r="J35" s="36"/>
      <c r="K35" s="36"/>
    </row>
    <row r="36" spans="1:11" ht="34.5" customHeight="1">
      <c r="A36" s="30" t="s">
        <v>16</v>
      </c>
      <c r="B36" s="30"/>
      <c r="C36" s="63" t="s">
        <v>59</v>
      </c>
      <c r="D36" s="53">
        <v>1</v>
      </c>
      <c r="E36" s="75"/>
      <c r="F36" s="35"/>
      <c r="G36" s="35"/>
      <c r="H36" s="35"/>
      <c r="I36" s="36"/>
      <c r="J36" s="36"/>
      <c r="K36" s="36"/>
    </row>
    <row r="37" spans="1:11" ht="32.25" customHeight="1">
      <c r="A37" s="30" t="s">
        <v>60</v>
      </c>
      <c r="B37" s="30"/>
      <c r="C37" s="76" t="s">
        <v>61</v>
      </c>
      <c r="D37" s="53">
        <v>1</v>
      </c>
      <c r="F37" s="35"/>
      <c r="G37" s="35"/>
      <c r="H37" s="35"/>
      <c r="I37" s="36"/>
      <c r="J37" s="36"/>
      <c r="K37" s="36"/>
    </row>
    <row r="38" spans="1:12" ht="35.25" customHeight="1">
      <c r="A38" s="30" t="s">
        <v>62</v>
      </c>
      <c r="B38" s="30"/>
      <c r="C38" s="63" t="s">
        <v>63</v>
      </c>
      <c r="D38" s="53">
        <v>1</v>
      </c>
      <c r="F38" s="35"/>
      <c r="G38" s="35"/>
      <c r="H38" s="35"/>
      <c r="I38" s="36"/>
      <c r="J38" s="36"/>
      <c r="K38" s="36"/>
      <c r="L38" s="77"/>
    </row>
    <row r="39" spans="1:12" ht="38.25" customHeight="1">
      <c r="A39" s="78" t="s">
        <v>19</v>
      </c>
      <c r="B39" s="78"/>
      <c r="C39" s="79" t="s">
        <v>64</v>
      </c>
      <c r="D39" s="4">
        <v>1</v>
      </c>
      <c r="F39" s="35"/>
      <c r="G39" s="35"/>
      <c r="H39" s="35"/>
      <c r="I39" s="2"/>
      <c r="J39" s="2"/>
      <c r="K39" s="2"/>
      <c r="L39" s="80"/>
    </row>
    <row r="40" spans="1:11" ht="34.5" customHeight="1">
      <c r="A40" s="30" t="s">
        <v>25</v>
      </c>
      <c r="B40" s="30"/>
      <c r="C40" s="63" t="s">
        <v>65</v>
      </c>
      <c r="D40" s="53">
        <v>1</v>
      </c>
      <c r="F40" s="35"/>
      <c r="G40" s="35"/>
      <c r="H40" s="35"/>
      <c r="I40" s="36"/>
      <c r="J40" s="36"/>
      <c r="K40" s="36"/>
    </row>
    <row r="41" spans="1:11" ht="34.5" customHeight="1">
      <c r="A41" s="30" t="s">
        <v>66</v>
      </c>
      <c r="B41" s="30"/>
      <c r="C41" s="81" t="s">
        <v>67</v>
      </c>
      <c r="D41" s="53">
        <v>1</v>
      </c>
      <c r="F41" s="35"/>
      <c r="G41" s="35"/>
      <c r="H41" s="35"/>
      <c r="I41" s="36"/>
      <c r="J41" s="36"/>
      <c r="K41" s="36"/>
    </row>
    <row r="42" spans="1:11" ht="19.5" customHeight="1">
      <c r="A42"/>
      <c r="B42"/>
      <c r="C42"/>
      <c r="D42"/>
      <c r="E42"/>
      <c r="F42"/>
      <c r="G42"/>
      <c r="H42"/>
      <c r="I42" s="36"/>
      <c r="J42" s="36"/>
      <c r="K42" s="36"/>
    </row>
    <row r="43" spans="1:11" ht="20.25" customHeight="1">
      <c r="A43"/>
      <c r="B43"/>
      <c r="C43"/>
      <c r="D43"/>
      <c r="E43"/>
      <c r="F43"/>
      <c r="G43"/>
      <c r="H43"/>
      <c r="I43" s="36"/>
      <c r="J43" s="36"/>
      <c r="K43" s="36"/>
    </row>
    <row r="44" spans="1:9" ht="24" customHeight="1">
      <c r="A44" s="82" t="s">
        <v>68</v>
      </c>
      <c r="B44" s="82"/>
      <c r="C44" s="82"/>
      <c r="D44" s="82"/>
      <c r="E44" s="82"/>
      <c r="F44" s="82"/>
      <c r="G44" s="82"/>
      <c r="H44" s="82"/>
      <c r="I44"/>
    </row>
    <row r="45" spans="1:9" ht="24" customHeight="1">
      <c r="A45" s="82" t="s">
        <v>69</v>
      </c>
      <c r="B45" s="82"/>
      <c r="C45" s="82"/>
      <c r="D45" s="82"/>
      <c r="E45" s="82"/>
      <c r="F45" s="82"/>
      <c r="G45" s="82"/>
      <c r="H45" s="82"/>
      <c r="I45"/>
    </row>
    <row r="46" spans="5:9" ht="24" customHeight="1">
      <c r="E46" s="2"/>
      <c r="F46" s="10"/>
      <c r="G46" s="10"/>
      <c r="H46" s="10"/>
      <c r="I46"/>
    </row>
    <row r="47" spans="5:8" ht="19.5" customHeight="1">
      <c r="E47" s="2"/>
      <c r="F47" s="10"/>
      <c r="G47" s="10"/>
      <c r="H47" s="10"/>
    </row>
    <row r="48" spans="5:8" ht="21" customHeight="1">
      <c r="E48" s="2"/>
      <c r="F48" s="10"/>
      <c r="G48" s="10"/>
      <c r="H48" s="10"/>
    </row>
    <row r="49" spans="5:8" ht="7.5" customHeight="1">
      <c r="E49" s="2"/>
      <c r="F49" s="10"/>
      <c r="G49" s="10"/>
      <c r="H49" s="10"/>
    </row>
    <row r="50" spans="5:8" ht="20.25" customHeight="1">
      <c r="E50" s="2"/>
      <c r="F50" s="10"/>
      <c r="G50" s="10"/>
      <c r="H50" s="10"/>
    </row>
    <row r="51" spans="5:8" ht="20.25" customHeight="1">
      <c r="E51" s="2"/>
      <c r="F51" s="10"/>
      <c r="G51" s="10"/>
      <c r="H51" s="10"/>
    </row>
    <row r="52" spans="5:8" ht="14.25">
      <c r="E52" s="2"/>
      <c r="F52" s="10"/>
      <c r="G52" s="10"/>
      <c r="H52" s="10"/>
    </row>
    <row r="53" spans="5:8" ht="14.25">
      <c r="E53" s="2"/>
      <c r="F53" s="10"/>
      <c r="G53" s="10"/>
      <c r="H53" s="10"/>
    </row>
    <row r="54" spans="5:8" ht="14.25">
      <c r="E54" s="2"/>
      <c r="F54" s="10"/>
      <c r="G54" s="10"/>
      <c r="H54" s="10"/>
    </row>
    <row r="55" spans="5:8" ht="14.25">
      <c r="E55" s="2"/>
      <c r="F55" s="10"/>
      <c r="G55" s="10"/>
      <c r="H55" s="10"/>
    </row>
    <row r="56" spans="5:8" ht="14.25">
      <c r="E56" s="2"/>
      <c r="F56" s="10"/>
      <c r="G56" s="10"/>
      <c r="H56" s="10"/>
    </row>
    <row r="57" spans="5:8" ht="14.25">
      <c r="E57" s="2"/>
      <c r="F57" s="10"/>
      <c r="G57" s="10"/>
      <c r="H57" s="10"/>
    </row>
    <row r="58" spans="5:8" ht="14.25">
      <c r="E58" s="2"/>
      <c r="F58" s="10"/>
      <c r="G58" s="10"/>
      <c r="H58" s="10"/>
    </row>
    <row r="59" spans="5:8" ht="14.25">
      <c r="E59" s="2"/>
      <c r="F59" s="10"/>
      <c r="G59" s="10"/>
      <c r="H59" s="10"/>
    </row>
    <row r="60" spans="5:8" ht="14.25">
      <c r="E60" s="2"/>
      <c r="F60" s="10"/>
      <c r="G60" s="10"/>
      <c r="H60" s="10"/>
    </row>
    <row r="61" spans="5:8" ht="14.25">
      <c r="E61" s="2"/>
      <c r="F61" s="10"/>
      <c r="G61" s="10"/>
      <c r="H61" s="10"/>
    </row>
    <row r="62" spans="5:8" ht="14.25">
      <c r="E62" s="2"/>
      <c r="F62" s="10"/>
      <c r="G62" s="10"/>
      <c r="H62" s="10"/>
    </row>
    <row r="63" spans="5:8" ht="14.25">
      <c r="E63" s="2"/>
      <c r="F63" s="10"/>
      <c r="G63" s="10"/>
      <c r="H63" s="10"/>
    </row>
    <row r="64" spans="5:8" ht="14.25">
      <c r="E64" s="2"/>
      <c r="F64" s="10"/>
      <c r="G64" s="10"/>
      <c r="H64" s="10"/>
    </row>
    <row r="65" spans="5:8" ht="14.25">
      <c r="E65" s="2"/>
      <c r="F65" s="10"/>
      <c r="G65" s="10"/>
      <c r="H65" s="10"/>
    </row>
    <row r="66" spans="5:8" ht="14.25">
      <c r="E66" s="2"/>
      <c r="F66" s="10"/>
      <c r="G66" s="10"/>
      <c r="H66" s="10"/>
    </row>
    <row r="67" spans="5:8" ht="14.25">
      <c r="E67" s="2"/>
      <c r="F67" s="10"/>
      <c r="G67" s="10"/>
      <c r="H67" s="10"/>
    </row>
    <row r="68" spans="5:8" ht="14.25">
      <c r="E68" s="2"/>
      <c r="F68" s="10"/>
      <c r="G68" s="10"/>
      <c r="H68" s="10"/>
    </row>
    <row r="69" spans="5:8" ht="14.25">
      <c r="E69" s="2"/>
      <c r="F69" s="10"/>
      <c r="G69" s="10"/>
      <c r="H69" s="10"/>
    </row>
    <row r="70" spans="5:8" ht="14.25">
      <c r="E70" s="2"/>
      <c r="F70" s="10"/>
      <c r="G70" s="10"/>
      <c r="H70" s="10"/>
    </row>
    <row r="71" spans="5:8" ht="14.25">
      <c r="E71" s="2"/>
      <c r="F71" s="10"/>
      <c r="G71" s="10"/>
      <c r="H71" s="10"/>
    </row>
    <row r="72" spans="5:8" ht="14.25">
      <c r="E72" s="2"/>
      <c r="F72" s="10"/>
      <c r="G72" s="10"/>
      <c r="H72" s="10"/>
    </row>
    <row r="73" spans="5:8" ht="14.25">
      <c r="E73" s="2"/>
      <c r="F73" s="10"/>
      <c r="G73" s="10"/>
      <c r="H73" s="10"/>
    </row>
    <row r="74" spans="5:8" ht="14.25">
      <c r="E74" s="2"/>
      <c r="F74" s="10"/>
      <c r="G74" s="10"/>
      <c r="H74" s="10"/>
    </row>
    <row r="75" spans="5:8" ht="14.25">
      <c r="E75" s="2"/>
      <c r="F75" s="10"/>
      <c r="G75" s="10"/>
      <c r="H75" s="10"/>
    </row>
    <row r="76" spans="5:8" ht="14.25">
      <c r="E76" s="2"/>
      <c r="F76" s="10"/>
      <c r="G76" s="10"/>
      <c r="H76" s="10"/>
    </row>
    <row r="77" spans="5:8" ht="14.25">
      <c r="E77" s="2"/>
      <c r="F77" s="10"/>
      <c r="G77" s="10"/>
      <c r="H77" s="10"/>
    </row>
    <row r="78" spans="5:8" ht="14.25">
      <c r="E78" s="2"/>
      <c r="F78" s="10"/>
      <c r="G78" s="10"/>
      <c r="H78" s="10"/>
    </row>
    <row r="79" spans="5:8" ht="14.25">
      <c r="E79" s="2"/>
      <c r="F79" s="10"/>
      <c r="G79" s="10"/>
      <c r="H79" s="10"/>
    </row>
    <row r="80" spans="5:8" ht="14.25">
      <c r="E80" s="2"/>
      <c r="F80" s="10"/>
      <c r="G80" s="10"/>
      <c r="H80" s="10"/>
    </row>
    <row r="81" spans="5:8" ht="14.25">
      <c r="E81" s="2"/>
      <c r="F81" s="10"/>
      <c r="G81" s="10"/>
      <c r="H81" s="10"/>
    </row>
    <row r="82" spans="5:8" ht="14.25">
      <c r="E82" s="2"/>
      <c r="F82" s="10"/>
      <c r="G82" s="10"/>
      <c r="H82" s="10"/>
    </row>
    <row r="83" spans="5:8" ht="14.25">
      <c r="E83" s="2"/>
      <c r="F83" s="10"/>
      <c r="G83" s="10"/>
      <c r="H83" s="10"/>
    </row>
    <row r="84" spans="5:8" ht="14.25">
      <c r="E84" s="2"/>
      <c r="F84" s="10"/>
      <c r="G84" s="10"/>
      <c r="H84" s="10"/>
    </row>
    <row r="85" spans="5:8" ht="14.25">
      <c r="E85" s="2"/>
      <c r="F85" s="10"/>
      <c r="G85" s="10"/>
      <c r="H85" s="10"/>
    </row>
    <row r="86" spans="5:8" ht="14.25">
      <c r="E86" s="2"/>
      <c r="F86" s="10"/>
      <c r="G86" s="10"/>
      <c r="H86" s="10"/>
    </row>
  </sheetData>
  <sheetProtection selectLockedCells="1" selectUnlockedCells="1"/>
  <mergeCells count="18">
    <mergeCell ref="A2:H2"/>
    <mergeCell ref="A3:H3"/>
    <mergeCell ref="C5:J5"/>
    <mergeCell ref="A6:H6"/>
    <mergeCell ref="A8:A9"/>
    <mergeCell ref="B8:B9"/>
    <mergeCell ref="C8:C9"/>
    <mergeCell ref="D8:D9"/>
    <mergeCell ref="I8:K8"/>
    <mergeCell ref="A27:C27"/>
    <mergeCell ref="A28:H28"/>
    <mergeCell ref="A30:A31"/>
    <mergeCell ref="B30:B31"/>
    <mergeCell ref="C30:C31"/>
    <mergeCell ref="D30:D31"/>
    <mergeCell ref="I30:K30"/>
    <mergeCell ref="A44:H44"/>
    <mergeCell ref="A45:H45"/>
  </mergeCells>
  <printOptions/>
  <pageMargins left="0.65" right="0.15972222222222224" top="0.4798611111111111" bottom="0.3701388888888889" header="0.5118110236220472" footer="0.1798611111111111"/>
  <pageSetup horizontalDpi="300" verticalDpi="300" orientation="landscape" paperSize="9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7"/>
  <sheetViews>
    <sheetView zoomScaleSheetLayoutView="100" workbookViewId="0" topLeftCell="A37">
      <selection activeCell="AS30" sqref="AS30"/>
    </sheetView>
  </sheetViews>
  <sheetFormatPr defaultColWidth="9.140625" defaultRowHeight="12.75"/>
  <cols>
    <col min="1" max="1" width="6.7109375" style="0" customWidth="1"/>
    <col min="2" max="2" width="1.28515625" style="0" customWidth="1"/>
    <col min="3" max="3" width="3.28125" style="0" customWidth="1"/>
    <col min="4" max="33" width="2.140625" style="0" customWidth="1"/>
    <col min="34" max="34" width="2.7109375" style="0" customWidth="1"/>
    <col min="35" max="35" width="25.421875" style="0" customWidth="1"/>
    <col min="36" max="37" width="2.00390625" style="0" customWidth="1"/>
    <col min="38" max="38" width="6.7109375" style="0" customWidth="1"/>
    <col min="39" max="39" width="2.7109375" style="0" customWidth="1"/>
    <col min="40" max="40" width="10.7109375" style="0" customWidth="1"/>
    <col min="41" max="41" width="6.00390625" style="0" customWidth="1"/>
    <col min="42" max="42" width="3.28125" style="0" customWidth="1"/>
    <col min="43" max="43" width="12.57421875" style="0" customWidth="1"/>
    <col min="44" max="44" width="11.00390625" style="0" customWidth="1"/>
    <col min="45" max="47" width="20.7109375" style="0" customWidth="1"/>
    <col min="48" max="49" width="17.28125" style="0" customWidth="1"/>
    <col min="50" max="51" width="20.00390625" style="0" customWidth="1"/>
    <col min="52" max="52" width="17.28125" style="0" customWidth="1"/>
    <col min="53" max="53" width="15.28125" style="0" customWidth="1"/>
    <col min="54" max="54" width="20.00390625" style="0" customWidth="1"/>
    <col min="55" max="55" width="17.28125" style="0" customWidth="1"/>
    <col min="56" max="56" width="15.28125" style="0" customWidth="1"/>
    <col min="57" max="57" width="53.28125" style="0" customWidth="1"/>
    <col min="58" max="16384" width="11.57421875" style="0" customWidth="1"/>
  </cols>
  <sheetData>
    <row r="1" spans="1:54" ht="12.75">
      <c r="A1" s="83" t="s">
        <v>70</v>
      </c>
      <c r="AZ1" s="83" t="s">
        <v>71</v>
      </c>
      <c r="BA1" s="83" t="s">
        <v>72</v>
      </c>
      <c r="BB1" s="83" t="s">
        <v>73</v>
      </c>
    </row>
    <row r="2" spans="44:57" ht="12.75"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</row>
    <row r="3" spans="2:44" ht="12.75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7"/>
    </row>
    <row r="4" spans="2:57" ht="18">
      <c r="B4" s="88"/>
      <c r="C4" s="89"/>
      <c r="D4" s="90" t="s">
        <v>74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7"/>
      <c r="AS4" s="91" t="s">
        <v>75</v>
      </c>
      <c r="BE4" s="92" t="s">
        <v>76</v>
      </c>
    </row>
    <row r="5" spans="2:57" ht="14.25" customHeight="1">
      <c r="B5" s="88"/>
      <c r="C5" s="89"/>
      <c r="D5" s="93" t="s">
        <v>77</v>
      </c>
      <c r="E5" s="89"/>
      <c r="F5" s="89"/>
      <c r="G5" s="89"/>
      <c r="H5" s="89"/>
      <c r="I5" s="89"/>
      <c r="J5" s="89"/>
      <c r="K5" s="94" t="s">
        <v>78</v>
      </c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89"/>
      <c r="AQ5" s="89"/>
      <c r="AR5" s="87"/>
      <c r="BE5" s="95" t="s">
        <v>79</v>
      </c>
    </row>
    <row r="6" spans="2:57" ht="15.75" customHeight="1">
      <c r="B6" s="88"/>
      <c r="C6" s="89"/>
      <c r="D6" s="96" t="s">
        <v>80</v>
      </c>
      <c r="E6" s="89"/>
      <c r="F6" s="89"/>
      <c r="G6" s="89"/>
      <c r="H6" s="89"/>
      <c r="I6" s="89"/>
      <c r="J6" s="89"/>
      <c r="K6" s="97" t="s">
        <v>1</v>
      </c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89"/>
      <c r="AQ6" s="89"/>
      <c r="AR6" s="87"/>
      <c r="BE6" s="95"/>
    </row>
    <row r="7" spans="2:57" ht="12.75">
      <c r="B7" s="88"/>
      <c r="C7" s="89"/>
      <c r="D7" s="98" t="s">
        <v>81</v>
      </c>
      <c r="E7" s="89"/>
      <c r="F7" s="89"/>
      <c r="G7" s="89"/>
      <c r="H7" s="89"/>
      <c r="I7" s="89"/>
      <c r="J7" s="89"/>
      <c r="K7" s="9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98" t="s">
        <v>82</v>
      </c>
      <c r="AL7" s="89"/>
      <c r="AM7" s="89"/>
      <c r="AN7" s="99"/>
      <c r="AO7" s="89"/>
      <c r="AP7" s="89"/>
      <c r="AQ7" s="89"/>
      <c r="AR7" s="87"/>
      <c r="BE7" s="95"/>
    </row>
    <row r="8" spans="2:57" ht="12.75">
      <c r="B8" s="88"/>
      <c r="C8" s="89"/>
      <c r="D8" s="98" t="s">
        <v>83</v>
      </c>
      <c r="E8" s="89"/>
      <c r="F8" s="89"/>
      <c r="G8" s="89"/>
      <c r="H8" s="89"/>
      <c r="I8" s="89"/>
      <c r="J8" s="89"/>
      <c r="K8" s="99" t="s">
        <v>84</v>
      </c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98" t="s">
        <v>85</v>
      </c>
      <c r="AL8" s="89"/>
      <c r="AM8" s="89"/>
      <c r="AN8" s="100">
        <v>44362</v>
      </c>
      <c r="AO8" s="89"/>
      <c r="AP8" s="89"/>
      <c r="AQ8" s="89"/>
      <c r="AR8" s="87"/>
      <c r="BE8" s="95"/>
    </row>
    <row r="9" spans="2:57" ht="12.75"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7"/>
      <c r="BE9" s="95"/>
    </row>
    <row r="10" spans="2:57" ht="12.75">
      <c r="B10" s="88"/>
      <c r="C10" s="89"/>
      <c r="D10" s="98" t="s">
        <v>86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98" t="s">
        <v>87</v>
      </c>
      <c r="AL10" s="89"/>
      <c r="AM10" s="89"/>
      <c r="AN10" s="99" t="s">
        <v>88</v>
      </c>
      <c r="AO10" s="89"/>
      <c r="AP10" s="89"/>
      <c r="AQ10" s="89"/>
      <c r="AR10" s="87"/>
      <c r="BE10" s="95"/>
    </row>
    <row r="11" spans="2:57" ht="12.75">
      <c r="B11" s="88"/>
      <c r="C11" s="89"/>
      <c r="D11" s="89"/>
      <c r="E11" s="99" t="s">
        <v>89</v>
      </c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98" t="s">
        <v>90</v>
      </c>
      <c r="AL11" s="89"/>
      <c r="AM11" s="89"/>
      <c r="AN11" s="99"/>
      <c r="AO11" s="89"/>
      <c r="AP11" s="89"/>
      <c r="AQ11" s="89"/>
      <c r="AR11" s="87"/>
      <c r="BE11" s="95"/>
    </row>
    <row r="12" spans="2:57" ht="12.75"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7"/>
      <c r="BE12" s="95"/>
    </row>
    <row r="13" spans="2:57" ht="12.75">
      <c r="B13" s="88"/>
      <c r="C13" s="89"/>
      <c r="D13" s="98" t="s">
        <v>91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98" t="s">
        <v>87</v>
      </c>
      <c r="AL13" s="89"/>
      <c r="AM13" s="89"/>
      <c r="AN13" s="101" t="s">
        <v>92</v>
      </c>
      <c r="AO13" s="89"/>
      <c r="AP13" s="89"/>
      <c r="AQ13" s="89"/>
      <c r="AR13" s="87"/>
      <c r="BE13" s="95"/>
    </row>
    <row r="14" spans="2:57" ht="12.75" customHeight="1">
      <c r="B14" s="88"/>
      <c r="C14" s="89"/>
      <c r="D14" s="89"/>
      <c r="E14" s="102" t="s">
        <v>92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98" t="s">
        <v>90</v>
      </c>
      <c r="AL14" s="89"/>
      <c r="AM14" s="89"/>
      <c r="AN14" s="101" t="s">
        <v>92</v>
      </c>
      <c r="AO14" s="89"/>
      <c r="AP14" s="89"/>
      <c r="AQ14" s="89"/>
      <c r="AR14" s="87"/>
      <c r="BE14" s="95"/>
    </row>
    <row r="15" spans="2:57" ht="12.75"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7"/>
      <c r="BE15" s="95"/>
    </row>
    <row r="16" spans="2:57" ht="12.75">
      <c r="B16" s="88"/>
      <c r="C16" s="89"/>
      <c r="D16" s="98" t="s">
        <v>93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98" t="s">
        <v>87</v>
      </c>
      <c r="AL16" s="89"/>
      <c r="AM16" s="89"/>
      <c r="AN16" s="99" t="s">
        <v>94</v>
      </c>
      <c r="AO16" s="89"/>
      <c r="AP16" s="89"/>
      <c r="AQ16" s="89"/>
      <c r="AR16" s="87"/>
      <c r="BE16" s="95"/>
    </row>
    <row r="17" spans="2:57" ht="12.75">
      <c r="B17" s="88"/>
      <c r="C17" s="89"/>
      <c r="D17" s="89"/>
      <c r="E17" s="99" t="s">
        <v>95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98" t="s">
        <v>90</v>
      </c>
      <c r="AL17" s="89"/>
      <c r="AM17" s="89"/>
      <c r="AN17" s="99"/>
      <c r="AO17" s="89"/>
      <c r="AP17" s="89"/>
      <c r="AQ17" s="89"/>
      <c r="AR17" s="87"/>
      <c r="BE17" s="95"/>
    </row>
    <row r="18" spans="2:57" ht="12.75"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7"/>
      <c r="BE18" s="95"/>
    </row>
    <row r="19" spans="2:57" ht="12.75">
      <c r="B19" s="88"/>
      <c r="C19" s="89"/>
      <c r="D19" s="98" t="s">
        <v>96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98" t="s">
        <v>87</v>
      </c>
      <c r="AL19" s="89"/>
      <c r="AM19" s="89"/>
      <c r="AN19" s="99"/>
      <c r="AO19" s="89"/>
      <c r="AP19" s="89"/>
      <c r="AQ19" s="89"/>
      <c r="AR19" s="87"/>
      <c r="BE19" s="95"/>
    </row>
    <row r="20" spans="2:57" ht="12.75">
      <c r="B20" s="88"/>
      <c r="C20" s="89"/>
      <c r="D20" s="89"/>
      <c r="E20" s="99" t="s">
        <v>43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98" t="s">
        <v>90</v>
      </c>
      <c r="AL20" s="89"/>
      <c r="AM20" s="89"/>
      <c r="AN20" s="99"/>
      <c r="AO20" s="89"/>
      <c r="AP20" s="89"/>
      <c r="AQ20" s="89"/>
      <c r="AR20" s="87"/>
      <c r="BE20" s="95"/>
    </row>
    <row r="21" spans="2:57" ht="12.75">
      <c r="B21" s="88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7"/>
      <c r="BE21" s="95"/>
    </row>
    <row r="22" spans="2:57" ht="12.75">
      <c r="B22" s="88"/>
      <c r="C22" s="89"/>
      <c r="D22" s="98" t="s">
        <v>97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7"/>
      <c r="BE22" s="95"/>
    </row>
    <row r="23" spans="2:57" ht="47.25" customHeight="1">
      <c r="B23" s="88"/>
      <c r="C23" s="89"/>
      <c r="D23" s="89"/>
      <c r="E23" s="103" t="s">
        <v>98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89"/>
      <c r="AP23" s="89"/>
      <c r="AQ23" s="89"/>
      <c r="AR23" s="87"/>
      <c r="BE23" s="95"/>
    </row>
    <row r="24" spans="2:57" ht="12.75">
      <c r="B24" s="88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7"/>
      <c r="BE24" s="95"/>
    </row>
    <row r="25" spans="2:57" ht="12.75">
      <c r="B25" s="88"/>
      <c r="C25" s="89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89"/>
      <c r="AQ25" s="89"/>
      <c r="AR25" s="87"/>
      <c r="BE25" s="95"/>
    </row>
    <row r="26" spans="1:57" ht="12.75">
      <c r="A26" s="105"/>
      <c r="B26" s="106"/>
      <c r="C26" s="107"/>
      <c r="D26" s="108" t="s">
        <v>99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10" t="e">
        <f>ROUND(AG54,2)</f>
        <v>#NAME?</v>
      </c>
      <c r="AL26" s="110"/>
      <c r="AM26" s="110"/>
      <c r="AN26" s="110"/>
      <c r="AO26" s="110"/>
      <c r="AP26" s="107"/>
      <c r="AQ26" s="107"/>
      <c r="AR26" s="111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95"/>
    </row>
    <row r="27" spans="1:57" ht="12.75">
      <c r="A27" s="105"/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11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95"/>
    </row>
    <row r="28" spans="1:57" ht="12.75">
      <c r="A28" s="105"/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13" t="s">
        <v>100</v>
      </c>
      <c r="M28" s="113"/>
      <c r="N28" s="113"/>
      <c r="O28" s="113"/>
      <c r="P28" s="113"/>
      <c r="Q28" s="107"/>
      <c r="R28" s="107"/>
      <c r="S28" s="107"/>
      <c r="T28" s="107"/>
      <c r="U28" s="107"/>
      <c r="V28" s="107"/>
      <c r="W28" s="113" t="s">
        <v>101</v>
      </c>
      <c r="X28" s="113"/>
      <c r="Y28" s="113"/>
      <c r="Z28" s="113"/>
      <c r="AA28" s="113"/>
      <c r="AB28" s="113"/>
      <c r="AC28" s="113"/>
      <c r="AD28" s="113"/>
      <c r="AE28" s="113"/>
      <c r="AF28" s="107"/>
      <c r="AG28" s="107"/>
      <c r="AH28" s="107"/>
      <c r="AI28" s="107"/>
      <c r="AJ28" s="107"/>
      <c r="AK28" s="113" t="s">
        <v>102</v>
      </c>
      <c r="AL28" s="113"/>
      <c r="AM28" s="113"/>
      <c r="AN28" s="113"/>
      <c r="AO28" s="113"/>
      <c r="AP28" s="107"/>
      <c r="AQ28" s="107"/>
      <c r="AR28" s="111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95"/>
    </row>
    <row r="29" spans="1:57" ht="12.75">
      <c r="A29" s="114"/>
      <c r="B29" s="115"/>
      <c r="C29" s="116"/>
      <c r="D29" s="98" t="s">
        <v>103</v>
      </c>
      <c r="E29" s="116"/>
      <c r="F29" s="98" t="s">
        <v>104</v>
      </c>
      <c r="G29" s="116"/>
      <c r="H29" s="116"/>
      <c r="I29" s="116"/>
      <c r="J29" s="116"/>
      <c r="K29" s="116"/>
      <c r="L29" s="117">
        <v>0.21</v>
      </c>
      <c r="M29" s="117"/>
      <c r="N29" s="117"/>
      <c r="O29" s="117"/>
      <c r="P29" s="117"/>
      <c r="Q29" s="116"/>
      <c r="R29" s="116"/>
      <c r="S29" s="116"/>
      <c r="T29" s="116"/>
      <c r="U29" s="116"/>
      <c r="V29" s="116"/>
      <c r="W29" s="118" t="e">
        <f>ROUND(AZ54,2)</f>
        <v>#NAME?</v>
      </c>
      <c r="X29" s="118"/>
      <c r="Y29" s="118"/>
      <c r="Z29" s="118"/>
      <c r="AA29" s="118"/>
      <c r="AB29" s="118"/>
      <c r="AC29" s="118"/>
      <c r="AD29" s="118"/>
      <c r="AE29" s="118"/>
      <c r="AF29" s="116"/>
      <c r="AG29" s="116"/>
      <c r="AH29" s="116"/>
      <c r="AI29" s="116"/>
      <c r="AJ29" s="116"/>
      <c r="AK29" s="118" t="e">
        <f>ROUND(AV54,2)</f>
        <v>#NAME?</v>
      </c>
      <c r="AL29" s="118"/>
      <c r="AM29" s="118"/>
      <c r="AN29" s="118"/>
      <c r="AO29" s="118"/>
      <c r="AP29" s="116"/>
      <c r="AQ29" s="116"/>
      <c r="AR29" s="119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95"/>
    </row>
    <row r="30" spans="1:57" ht="12.75">
      <c r="A30" s="114"/>
      <c r="B30" s="115"/>
      <c r="C30" s="116"/>
      <c r="D30" s="116"/>
      <c r="E30" s="116"/>
      <c r="F30" s="98" t="s">
        <v>105</v>
      </c>
      <c r="G30" s="116"/>
      <c r="H30" s="116"/>
      <c r="I30" s="116"/>
      <c r="J30" s="116"/>
      <c r="K30" s="116"/>
      <c r="L30" s="117">
        <v>0.15</v>
      </c>
      <c r="M30" s="117"/>
      <c r="N30" s="117"/>
      <c r="O30" s="117"/>
      <c r="P30" s="117"/>
      <c r="Q30" s="116"/>
      <c r="R30" s="116"/>
      <c r="S30" s="116"/>
      <c r="T30" s="116"/>
      <c r="U30" s="116"/>
      <c r="V30" s="116"/>
      <c r="W30" s="118" t="e">
        <f>ROUND(BA54,2)</f>
        <v>#NAME?</v>
      </c>
      <c r="X30" s="118"/>
      <c r="Y30" s="118"/>
      <c r="Z30" s="118"/>
      <c r="AA30" s="118"/>
      <c r="AB30" s="118"/>
      <c r="AC30" s="118"/>
      <c r="AD30" s="118"/>
      <c r="AE30" s="118"/>
      <c r="AF30" s="116"/>
      <c r="AG30" s="116"/>
      <c r="AH30" s="116"/>
      <c r="AI30" s="116"/>
      <c r="AJ30" s="116"/>
      <c r="AK30" s="118" t="e">
        <f>ROUND(AW54,2)</f>
        <v>#NAME?</v>
      </c>
      <c r="AL30" s="118"/>
      <c r="AM30" s="118"/>
      <c r="AN30" s="118"/>
      <c r="AO30" s="118"/>
      <c r="AP30" s="116"/>
      <c r="AQ30" s="116"/>
      <c r="AR30" s="119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95"/>
    </row>
    <row r="31" spans="1:57" ht="12.75">
      <c r="A31" s="114"/>
      <c r="B31" s="115"/>
      <c r="C31" s="116"/>
      <c r="D31" s="116"/>
      <c r="E31" s="116"/>
      <c r="F31" s="98" t="s">
        <v>106</v>
      </c>
      <c r="G31" s="116"/>
      <c r="H31" s="116"/>
      <c r="I31" s="116"/>
      <c r="J31" s="116"/>
      <c r="K31" s="116"/>
      <c r="L31" s="117">
        <v>0.21</v>
      </c>
      <c r="M31" s="117"/>
      <c r="N31" s="117"/>
      <c r="O31" s="117"/>
      <c r="P31" s="117"/>
      <c r="Q31" s="116"/>
      <c r="R31" s="116"/>
      <c r="S31" s="116"/>
      <c r="T31" s="116"/>
      <c r="U31" s="116"/>
      <c r="V31" s="116"/>
      <c r="W31" s="118" t="e">
        <f>ROUND(BB54,2)</f>
        <v>#NAME?</v>
      </c>
      <c r="X31" s="118"/>
      <c r="Y31" s="118"/>
      <c r="Z31" s="118"/>
      <c r="AA31" s="118"/>
      <c r="AB31" s="118"/>
      <c r="AC31" s="118"/>
      <c r="AD31" s="118"/>
      <c r="AE31" s="118"/>
      <c r="AF31" s="116"/>
      <c r="AG31" s="116"/>
      <c r="AH31" s="116"/>
      <c r="AI31" s="116"/>
      <c r="AJ31" s="116"/>
      <c r="AK31" s="118">
        <v>0</v>
      </c>
      <c r="AL31" s="118"/>
      <c r="AM31" s="118"/>
      <c r="AN31" s="118"/>
      <c r="AO31" s="118"/>
      <c r="AP31" s="116"/>
      <c r="AQ31" s="116"/>
      <c r="AR31" s="119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95"/>
    </row>
    <row r="32" spans="1:57" ht="12.75">
      <c r="A32" s="114"/>
      <c r="B32" s="115"/>
      <c r="C32" s="116"/>
      <c r="D32" s="116"/>
      <c r="E32" s="116"/>
      <c r="F32" s="98" t="s">
        <v>107</v>
      </c>
      <c r="G32" s="116"/>
      <c r="H32" s="116"/>
      <c r="I32" s="116"/>
      <c r="J32" s="116"/>
      <c r="K32" s="116"/>
      <c r="L32" s="117">
        <v>0.15</v>
      </c>
      <c r="M32" s="117"/>
      <c r="N32" s="117"/>
      <c r="O32" s="117"/>
      <c r="P32" s="117"/>
      <c r="Q32" s="116"/>
      <c r="R32" s="116"/>
      <c r="S32" s="116"/>
      <c r="T32" s="116"/>
      <c r="U32" s="116"/>
      <c r="V32" s="116"/>
      <c r="W32" s="118" t="e">
        <f>ROUND(BC54,2)</f>
        <v>#NAME?</v>
      </c>
      <c r="X32" s="118"/>
      <c r="Y32" s="118"/>
      <c r="Z32" s="118"/>
      <c r="AA32" s="118"/>
      <c r="AB32" s="118"/>
      <c r="AC32" s="118"/>
      <c r="AD32" s="118"/>
      <c r="AE32" s="118"/>
      <c r="AF32" s="116"/>
      <c r="AG32" s="116"/>
      <c r="AH32" s="116"/>
      <c r="AI32" s="116"/>
      <c r="AJ32" s="116"/>
      <c r="AK32" s="118">
        <v>0</v>
      </c>
      <c r="AL32" s="118"/>
      <c r="AM32" s="118"/>
      <c r="AN32" s="118"/>
      <c r="AO32" s="118"/>
      <c r="AP32" s="116"/>
      <c r="AQ32" s="116"/>
      <c r="AR32" s="119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95"/>
    </row>
    <row r="33" spans="1:57" ht="12.75">
      <c r="A33" s="114"/>
      <c r="B33" s="115"/>
      <c r="C33" s="116"/>
      <c r="D33" s="116"/>
      <c r="E33" s="116"/>
      <c r="F33" s="98" t="s">
        <v>108</v>
      </c>
      <c r="G33" s="116"/>
      <c r="H33" s="116"/>
      <c r="I33" s="116"/>
      <c r="J33" s="116"/>
      <c r="K33" s="116"/>
      <c r="L33" s="117">
        <v>0</v>
      </c>
      <c r="M33" s="117"/>
      <c r="N33" s="117"/>
      <c r="O33" s="117"/>
      <c r="P33" s="117"/>
      <c r="Q33" s="116"/>
      <c r="R33" s="116"/>
      <c r="S33" s="116"/>
      <c r="T33" s="116"/>
      <c r="U33" s="116"/>
      <c r="V33" s="116"/>
      <c r="W33" s="118" t="e">
        <f>ROUND(BD54,2)</f>
        <v>#NAME?</v>
      </c>
      <c r="X33" s="118"/>
      <c r="Y33" s="118"/>
      <c r="Z33" s="118"/>
      <c r="AA33" s="118"/>
      <c r="AB33" s="118"/>
      <c r="AC33" s="118"/>
      <c r="AD33" s="118"/>
      <c r="AE33" s="118"/>
      <c r="AF33" s="116"/>
      <c r="AG33" s="116"/>
      <c r="AH33" s="116"/>
      <c r="AI33" s="116"/>
      <c r="AJ33" s="116"/>
      <c r="AK33" s="118">
        <v>0</v>
      </c>
      <c r="AL33" s="118"/>
      <c r="AM33" s="118"/>
      <c r="AN33" s="118"/>
      <c r="AO33" s="118"/>
      <c r="AP33" s="116"/>
      <c r="AQ33" s="116"/>
      <c r="AR33" s="119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</row>
    <row r="34" spans="1:57" ht="12.75">
      <c r="A34" s="105"/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11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05"/>
    </row>
    <row r="35" spans="1:57" ht="15.75">
      <c r="A35" s="105"/>
      <c r="B35" s="106"/>
      <c r="C35" s="120"/>
      <c r="D35" s="121" t="s">
        <v>109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3" t="s">
        <v>110</v>
      </c>
      <c r="U35" s="122"/>
      <c r="V35" s="122"/>
      <c r="W35" s="122"/>
      <c r="X35" s="124" t="s">
        <v>111</v>
      </c>
      <c r="Y35" s="124"/>
      <c r="Z35" s="124"/>
      <c r="AA35" s="124"/>
      <c r="AB35" s="124"/>
      <c r="AC35" s="122"/>
      <c r="AD35" s="122"/>
      <c r="AE35" s="122"/>
      <c r="AF35" s="122"/>
      <c r="AG35" s="122"/>
      <c r="AH35" s="122"/>
      <c r="AI35" s="122"/>
      <c r="AJ35" s="122"/>
      <c r="AK35" s="125" t="e">
        <f>SUM(AK26:AK33)</f>
        <v>#NAME?</v>
      </c>
      <c r="AL35" s="125"/>
      <c r="AM35" s="125"/>
      <c r="AN35" s="125"/>
      <c r="AO35" s="125"/>
      <c r="AP35" s="120"/>
      <c r="AQ35" s="120"/>
      <c r="AR35" s="111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05"/>
    </row>
    <row r="36" spans="1:57" ht="12.75">
      <c r="A36" s="105"/>
      <c r="B36" s="106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11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05"/>
    </row>
    <row r="37" spans="1:57" ht="12.75">
      <c r="A37" s="105"/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11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05"/>
    </row>
    <row r="41" spans="1:57" ht="12.75">
      <c r="A41" s="105"/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11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05"/>
    </row>
    <row r="42" spans="1:57" ht="18">
      <c r="A42" s="105"/>
      <c r="B42" s="106"/>
      <c r="C42" s="90" t="s">
        <v>112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11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05"/>
    </row>
    <row r="43" spans="1:57" ht="12.75">
      <c r="A43" s="105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11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05"/>
    </row>
    <row r="44" spans="1:57" ht="12.75">
      <c r="A44" s="130"/>
      <c r="B44" s="131"/>
      <c r="C44" s="98" t="s">
        <v>77</v>
      </c>
      <c r="D44" s="132"/>
      <c r="E44" s="132"/>
      <c r="F44" s="132"/>
      <c r="G44" s="132"/>
      <c r="H44" s="132"/>
      <c r="I44" s="132"/>
      <c r="J44" s="132"/>
      <c r="K44" s="132"/>
      <c r="L44" s="132">
        <f aca="true" t="shared" si="0" ref="L44:L45">K5</f>
        <v>0</v>
      </c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3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</row>
    <row r="45" spans="1:57" ht="15">
      <c r="A45" s="134"/>
      <c r="B45" s="135"/>
      <c r="C45" s="136" t="s">
        <v>80</v>
      </c>
      <c r="D45" s="137"/>
      <c r="E45" s="137"/>
      <c r="F45" s="137"/>
      <c r="G45" s="137"/>
      <c r="H45" s="137"/>
      <c r="I45" s="137"/>
      <c r="J45" s="137"/>
      <c r="K45" s="137"/>
      <c r="L45" s="138">
        <f t="shared" si="0"/>
        <v>0</v>
      </c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7"/>
      <c r="AQ45" s="137"/>
      <c r="AR45" s="139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</row>
    <row r="46" spans="1:57" ht="12.75">
      <c r="A46" s="105"/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11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05"/>
    </row>
    <row r="47" spans="1:57" ht="12.75">
      <c r="A47" s="105"/>
      <c r="B47" s="106"/>
      <c r="C47" s="98" t="s">
        <v>83</v>
      </c>
      <c r="D47" s="107"/>
      <c r="E47" s="107"/>
      <c r="F47" s="107"/>
      <c r="G47" s="107"/>
      <c r="H47" s="107"/>
      <c r="I47" s="107"/>
      <c r="J47" s="107"/>
      <c r="K47" s="107"/>
      <c r="L47" s="140">
        <f>IF(K8="","",K8)</f>
        <v>0</v>
      </c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98" t="s">
        <v>85</v>
      </c>
      <c r="AJ47" s="107"/>
      <c r="AK47" s="107"/>
      <c r="AL47" s="107"/>
      <c r="AM47" s="141">
        <f>IF(AN8="","",AN8)</f>
        <v>44362</v>
      </c>
      <c r="AN47" s="141"/>
      <c r="AO47" s="107"/>
      <c r="AP47" s="107"/>
      <c r="AQ47" s="107"/>
      <c r="AR47" s="111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05"/>
    </row>
    <row r="48" spans="1:57" ht="12.75">
      <c r="A48" s="105"/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11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05"/>
    </row>
    <row r="49" spans="1:57" ht="12.75">
      <c r="A49" s="105"/>
      <c r="B49" s="106"/>
      <c r="C49" s="98" t="s">
        <v>86</v>
      </c>
      <c r="D49" s="107"/>
      <c r="E49" s="107"/>
      <c r="F49" s="107"/>
      <c r="G49" s="107"/>
      <c r="H49" s="107"/>
      <c r="I49" s="107"/>
      <c r="J49" s="107"/>
      <c r="K49" s="107"/>
      <c r="L49" s="132">
        <f>IF(E11="","",E11)</f>
        <v>0</v>
      </c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98" t="s">
        <v>93</v>
      </c>
      <c r="AJ49" s="107"/>
      <c r="AK49" s="107"/>
      <c r="AL49" s="107"/>
      <c r="AM49" s="142">
        <f>IF(E17="","",E17)</f>
        <v>0</v>
      </c>
      <c r="AN49" s="142"/>
      <c r="AO49" s="142"/>
      <c r="AP49" s="142"/>
      <c r="AQ49" s="107"/>
      <c r="AR49" s="111"/>
      <c r="AS49" s="143" t="s">
        <v>113</v>
      </c>
      <c r="AT49" s="143"/>
      <c r="AU49" s="144"/>
      <c r="AV49" s="144"/>
      <c r="AW49" s="144"/>
      <c r="AX49" s="144"/>
      <c r="AY49" s="144"/>
      <c r="AZ49" s="144"/>
      <c r="BA49" s="144"/>
      <c r="BB49" s="144"/>
      <c r="BC49" s="144"/>
      <c r="BD49" s="145"/>
      <c r="BE49" s="105"/>
    </row>
    <row r="50" spans="1:57" ht="12.75">
      <c r="A50" s="105"/>
      <c r="B50" s="106"/>
      <c r="C50" s="98" t="s">
        <v>91</v>
      </c>
      <c r="D50" s="107"/>
      <c r="E50" s="107"/>
      <c r="F50" s="107"/>
      <c r="G50" s="107"/>
      <c r="H50" s="107"/>
      <c r="I50" s="107"/>
      <c r="J50" s="107"/>
      <c r="K50" s="107"/>
      <c r="L50" s="132">
        <f>IF(E14="Vyplň údaj","",E14)</f>
        <v>0</v>
      </c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98" t="s">
        <v>96</v>
      </c>
      <c r="AJ50" s="107"/>
      <c r="AK50" s="107"/>
      <c r="AL50" s="107"/>
      <c r="AM50" s="142">
        <f>IF(E20="","",E20)</f>
        <v>0</v>
      </c>
      <c r="AN50" s="142"/>
      <c r="AO50" s="142"/>
      <c r="AP50" s="142"/>
      <c r="AQ50" s="107"/>
      <c r="AR50" s="111"/>
      <c r="AS50" s="143"/>
      <c r="AT50" s="143"/>
      <c r="AU50" s="146"/>
      <c r="AV50" s="146"/>
      <c r="AW50" s="146"/>
      <c r="AX50" s="146"/>
      <c r="AY50" s="146"/>
      <c r="AZ50" s="146"/>
      <c r="BA50" s="146"/>
      <c r="BB50" s="146"/>
      <c r="BC50" s="146"/>
      <c r="BD50" s="147"/>
      <c r="BE50" s="105"/>
    </row>
    <row r="51" spans="1:57" ht="12.75">
      <c r="A51" s="105"/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11"/>
      <c r="AS51" s="143"/>
      <c r="AT51" s="143"/>
      <c r="AU51" s="148"/>
      <c r="AV51" s="148"/>
      <c r="AW51" s="148"/>
      <c r="AX51" s="148"/>
      <c r="AY51" s="148"/>
      <c r="AZ51" s="148"/>
      <c r="BA51" s="148"/>
      <c r="BB51" s="148"/>
      <c r="BC51" s="148"/>
      <c r="BD51" s="149"/>
      <c r="BE51" s="105"/>
    </row>
    <row r="52" spans="1:57" ht="36" customHeight="1">
      <c r="A52" s="105"/>
      <c r="B52" s="106"/>
      <c r="C52" s="150" t="s">
        <v>114</v>
      </c>
      <c r="D52" s="150"/>
      <c r="E52" s="150"/>
      <c r="F52" s="150"/>
      <c r="G52" s="150"/>
      <c r="H52" s="151"/>
      <c r="I52" s="152" t="s">
        <v>115</v>
      </c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3" t="s">
        <v>116</v>
      </c>
      <c r="AH52" s="153"/>
      <c r="AI52" s="153"/>
      <c r="AJ52" s="153"/>
      <c r="AK52" s="153"/>
      <c r="AL52" s="153"/>
      <c r="AM52" s="153"/>
      <c r="AN52" s="152" t="s">
        <v>117</v>
      </c>
      <c r="AO52" s="152"/>
      <c r="AP52" s="152"/>
      <c r="AQ52" s="154" t="s">
        <v>118</v>
      </c>
      <c r="AR52" s="111"/>
      <c r="AS52" s="155" t="s">
        <v>119</v>
      </c>
      <c r="AT52" s="156" t="s">
        <v>120</v>
      </c>
      <c r="AU52" s="156" t="s">
        <v>121</v>
      </c>
      <c r="AV52" s="156" t="s">
        <v>122</v>
      </c>
      <c r="AW52" s="156" t="s">
        <v>123</v>
      </c>
      <c r="AX52" s="156" t="s">
        <v>124</v>
      </c>
      <c r="AY52" s="156" t="s">
        <v>125</v>
      </c>
      <c r="AZ52" s="156" t="s">
        <v>126</v>
      </c>
      <c r="BA52" s="156" t="s">
        <v>127</v>
      </c>
      <c r="BB52" s="156" t="s">
        <v>128</v>
      </c>
      <c r="BC52" s="156" t="s">
        <v>129</v>
      </c>
      <c r="BD52" s="157" t="s">
        <v>130</v>
      </c>
      <c r="BE52" s="105"/>
    </row>
    <row r="53" spans="1:57" ht="12.75">
      <c r="A53" s="105"/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11"/>
      <c r="AS53" s="158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60"/>
      <c r="BE53" s="105"/>
    </row>
    <row r="54" spans="1:57" ht="15.75">
      <c r="A54" s="161"/>
      <c r="B54" s="162"/>
      <c r="C54" s="163" t="s">
        <v>131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5" t="e">
        <f>ROUND(AG55,2)</f>
        <v>#NAME?</v>
      </c>
      <c r="AH54" s="165"/>
      <c r="AI54" s="165"/>
      <c r="AJ54" s="165"/>
      <c r="AK54" s="165"/>
      <c r="AL54" s="165"/>
      <c r="AM54" s="165"/>
      <c r="AN54" s="166" t="e">
        <f aca="true" t="shared" si="1" ref="AN54:AN55">SUM(AG54,AT54)</f>
        <v>#NAME?</v>
      </c>
      <c r="AO54" s="166"/>
      <c r="AP54" s="166"/>
      <c r="AQ54" s="167"/>
      <c r="AR54" s="168"/>
      <c r="AS54" s="169">
        <f>ROUND(AS55,2)</f>
        <v>0</v>
      </c>
      <c r="AT54" s="170" t="e">
        <f aca="true" t="shared" si="2" ref="AT54:AT55">ROUND(SUM(AV54:AW54),2)</f>
        <v>#NAME?</v>
      </c>
      <c r="AU54" s="171" t="e">
        <f>ROUND(AU55,5)</f>
        <v>#NAME?</v>
      </c>
      <c r="AV54" s="170" t="e">
        <f>ROUND(AZ54*L29,2)</f>
        <v>#NAME?</v>
      </c>
      <c r="AW54" s="170" t="e">
        <f>ROUND(BA54*L30,2)</f>
        <v>#NAME?</v>
      </c>
      <c r="AX54" s="170" t="e">
        <f>ROUND(BB54*L29,2)</f>
        <v>#NAME?</v>
      </c>
      <c r="AY54" s="170" t="e">
        <f>ROUND(BC54*L30,2)</f>
        <v>#NAME?</v>
      </c>
      <c r="AZ54" s="170" t="e">
        <f>ROUND(AZ55,2)</f>
        <v>#NAME?</v>
      </c>
      <c r="BA54" s="170" t="e">
        <f>ROUND(BA55,2)</f>
        <v>#NAME?</v>
      </c>
      <c r="BB54" s="170" t="e">
        <f>ROUND(BB55,2)</f>
        <v>#NAME?</v>
      </c>
      <c r="BC54" s="170" t="e">
        <f>ROUND(BC55,2)</f>
        <v>#NAME?</v>
      </c>
      <c r="BD54" s="172" t="e">
        <f>ROUND(BD55,2)</f>
        <v>#NAME?</v>
      </c>
      <c r="BE54" s="161"/>
    </row>
    <row r="55" spans="1:57" ht="21" customHeight="1">
      <c r="A55" s="173" t="s">
        <v>132</v>
      </c>
      <c r="B55" s="174"/>
      <c r="C55" s="175"/>
      <c r="D55" s="176" t="s">
        <v>133</v>
      </c>
      <c r="E55" s="176"/>
      <c r="F55" s="176"/>
      <c r="G55" s="176"/>
      <c r="H55" s="176"/>
      <c r="I55" s="177"/>
      <c r="J55" s="176" t="s">
        <v>134</v>
      </c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8" t="e">
        <f>#N/A</f>
        <v>#NAME?</v>
      </c>
      <c r="AH55" s="178"/>
      <c r="AI55" s="178"/>
      <c r="AJ55" s="178"/>
      <c r="AK55" s="178"/>
      <c r="AL55" s="178"/>
      <c r="AM55" s="178"/>
      <c r="AN55" s="178" t="e">
        <f t="shared" si="1"/>
        <v>#NAME?</v>
      </c>
      <c r="AO55" s="178"/>
      <c r="AP55" s="178"/>
      <c r="AQ55" s="179" t="s">
        <v>135</v>
      </c>
      <c r="AR55" s="180"/>
      <c r="AS55" s="181">
        <v>0</v>
      </c>
      <c r="AT55" s="182" t="e">
        <f t="shared" si="2"/>
        <v>#NAME?</v>
      </c>
      <c r="AU55" s="183" t="e">
        <f>#N/A</f>
        <v>#NAME?</v>
      </c>
      <c r="AV55" s="182" t="e">
        <f>#N/A</f>
        <v>#NAME?</v>
      </c>
      <c r="AW55" s="182" t="e">
        <f>#N/A</f>
        <v>#NAME?</v>
      </c>
      <c r="AX55" s="182" t="e">
        <f>#N/A</f>
        <v>#NAME?</v>
      </c>
      <c r="AY55" s="182" t="e">
        <f>#N/A</f>
        <v>#NAME?</v>
      </c>
      <c r="AZ55" s="182" t="e">
        <f>#N/A</f>
        <v>#NAME?</v>
      </c>
      <c r="BA55" s="182" t="e">
        <f>#N/A</f>
        <v>#NAME?</v>
      </c>
      <c r="BB55" s="182" t="e">
        <f>#N/A</f>
        <v>#NAME?</v>
      </c>
      <c r="BC55" s="182" t="e">
        <f>#N/A</f>
        <v>#NAME?</v>
      </c>
      <c r="BD55" s="184" t="e">
        <f>#N/A</f>
        <v>#NAME?</v>
      </c>
      <c r="BE55" s="185"/>
    </row>
    <row r="56" spans="1:57" ht="12.75">
      <c r="A56" s="105"/>
      <c r="B56" s="106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11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</row>
    <row r="57" spans="1:57" ht="12.75">
      <c r="A57" s="105"/>
      <c r="B57" s="126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11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</row>
  </sheetData>
  <sheetProtection selectLockedCells="1" selectUnlockedCells="1"/>
  <mergeCells count="42">
    <mergeCell ref="AR2:BE2"/>
    <mergeCell ref="K5:AO5"/>
    <mergeCell ref="BE5:BE32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G54:AM54"/>
    <mergeCell ref="AN54:AP54"/>
    <mergeCell ref="D55:H55"/>
    <mergeCell ref="J55:AF55"/>
    <mergeCell ref="AG55:AM55"/>
    <mergeCell ref="AN55:AP55"/>
  </mergeCells>
  <hyperlinks>
    <hyperlink ref="A55" location="'C - Vybavení konzervátors...'!C2" display="/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2023-12-18T13:40:36Z</dcterms:created>
  <dcterms:modified xsi:type="dcterms:W3CDTF">2024-02-23T08:28:37Z</dcterms:modified>
  <cp:category/>
  <cp:version/>
  <cp:contentType/>
  <cp:contentStatus/>
  <cp:revision>11</cp:revision>
</cp:coreProperties>
</file>