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cechova.marcela\Desktop\III15278 Brno, ul. Sokolova, soupis prací\"/>
    </mc:Choice>
  </mc:AlternateContent>
  <bookViews>
    <workbookView xWindow="0" yWindow="0" windowWidth="0" windowHeight="0" activeTab="4"/>
  </bookViews>
  <sheets>
    <sheet name="SO 000Ostatní" sheetId="2" r:id="rId1"/>
    <sheet name="SO 000Vedlejší" sheetId="3" r:id="rId2"/>
    <sheet name="SO 101" sheetId="4" r:id="rId3"/>
    <sheet name="SO 102" sheetId="5" r:id="rId4"/>
    <sheet name="SO 103" sheetId="6" r:id="rId5"/>
  </sheets>
  <calcPr/>
</workbook>
</file>

<file path=xl/calcChain.xml><?xml version="1.0" encoding="utf-8"?>
<calcChain xmlns="http://schemas.openxmlformats.org/spreadsheetml/2006/main">
  <c i="6" l="1" r="I3"/>
  <c r="I56"/>
  <c r="O65"/>
  <c r="I65"/>
  <c r="O61"/>
  <c r="I61"/>
  <c r="O57"/>
  <c r="I57"/>
  <c r="I47"/>
  <c r="O52"/>
  <c r="I52"/>
  <c r="O48"/>
  <c r="I48"/>
  <c r="I22"/>
  <c r="O43"/>
  <c r="I43"/>
  <c r="O39"/>
  <c r="I39"/>
  <c r="O35"/>
  <c r="I35"/>
  <c r="O31"/>
  <c r="I31"/>
  <c r="O27"/>
  <c r="I27"/>
  <c r="O23"/>
  <c r="I23"/>
  <c r="I17"/>
  <c r="O18"/>
  <c r="I18"/>
  <c r="I8"/>
  <c r="O13"/>
  <c r="I13"/>
  <c r="O9"/>
  <c r="I9"/>
  <c i="5" r="I3"/>
  <c r="I60"/>
  <c r="O69"/>
  <c r="I69"/>
  <c r="O65"/>
  <c r="I65"/>
  <c r="O61"/>
  <c r="I61"/>
  <c r="I47"/>
  <c r="O56"/>
  <c r="I56"/>
  <c r="O52"/>
  <c r="I52"/>
  <c r="O48"/>
  <c r="I48"/>
  <c r="I22"/>
  <c r="O43"/>
  <c r="I43"/>
  <c r="O39"/>
  <c r="I39"/>
  <c r="O35"/>
  <c r="I35"/>
  <c r="O31"/>
  <c r="I31"/>
  <c r="O27"/>
  <c r="I27"/>
  <c r="O23"/>
  <c r="I23"/>
  <c r="I17"/>
  <c r="O18"/>
  <c r="I18"/>
  <c r="I8"/>
  <c r="O13"/>
  <c r="I13"/>
  <c r="O9"/>
  <c r="I9"/>
  <c i="4" r="I3"/>
  <c r="I60"/>
  <c r="O69"/>
  <c r="I69"/>
  <c r="O65"/>
  <c r="I65"/>
  <c r="O61"/>
  <c r="I61"/>
  <c r="I47"/>
  <c r="O56"/>
  <c r="I56"/>
  <c r="O52"/>
  <c r="I52"/>
  <c r="O48"/>
  <c r="I48"/>
  <c r="I22"/>
  <c r="O43"/>
  <c r="I43"/>
  <c r="O39"/>
  <c r="I39"/>
  <c r="O35"/>
  <c r="I35"/>
  <c r="O31"/>
  <c r="I31"/>
  <c r="O27"/>
  <c r="I27"/>
  <c r="O23"/>
  <c r="I23"/>
  <c r="I17"/>
  <c r="O18"/>
  <c r="I18"/>
  <c r="I8"/>
  <c r="O13"/>
  <c r="I13"/>
  <c r="O9"/>
  <c r="I9"/>
  <c i="3" r="I3"/>
  <c r="I9"/>
  <c r="O10"/>
  <c r="I10"/>
  <c i="2" r="I3"/>
  <c r="I9"/>
  <c r="O16"/>
  <c r="I16"/>
  <c r="O13"/>
  <c r="I13"/>
  <c r="O10"/>
  <c r="I10"/>
</calcChain>
</file>

<file path=xl/sharedStrings.xml><?xml version="1.0" encoding="utf-8"?>
<sst xmlns="http://schemas.openxmlformats.org/spreadsheetml/2006/main">
  <si>
    <t>EstiCon</t>
  </si>
  <si>
    <t>Firma:</t>
  </si>
  <si>
    <t>Soupis prací objektu</t>
  </si>
  <si>
    <t>S</t>
  </si>
  <si>
    <t>Stavba:</t>
  </si>
  <si>
    <t>MR 2</t>
  </si>
  <si>
    <t>III/15278 Brno, ul. Sokolova</t>
  </si>
  <si>
    <t>Ostatní</t>
  </si>
  <si>
    <t>O</t>
  </si>
  <si>
    <t>Objekt:</t>
  </si>
  <si>
    <t>SO 000</t>
  </si>
  <si>
    <t>Ostatní a vedlejší náklady</t>
  </si>
  <si>
    <t>O1</t>
  </si>
  <si>
    <t>Rozpočet:</t>
  </si>
  <si>
    <t>náklady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</si>
  <si>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</si>
  <si>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</si>
  <si>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</si>
  <si>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</si>
  <si>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</si>
  <si>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</si>
  <si>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</si>
  <si>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</si>
  <si>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</si>
  <si>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</si>
  <si>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</si>
  <si>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</si>
  <si>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</si>
  <si>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konstrukce a práce</t>
  </si>
  <si>
    <t>P</t>
  </si>
  <si>
    <t>02710</t>
  </si>
  <si>
    <t/>
  </si>
  <si>
    <t>POMOC PRÁCE ZŘÍZ NEBO ZAJIŠŤ OBJÍŽĎKY A PŘÍSTUP CESTY</t>
  </si>
  <si>
    <t>KPL</t>
  </si>
  <si>
    <t>PP</t>
  </si>
  <si>
    <t>Přechodná úprava dopravního značení a objízdných tras, včetně údržby a úprav
během stavebních prací v souladu s TP66 - II.vydání "Zásady pro označování
pracovních míst na PK" a s platnými předpisy pro navrhování DZ na PK, vč.
vyhlášky č. 294/2015 Sb.
Stávající svislé dopravní značky se pro potřeby PDZ zachovají a dle potřeby
zakryjí, upraví nebo doplní. Přechodné SDZ (značky, směrovací desky, závory,
semaforová souprava, světla) se umístí na nosičích a podkladních deskách včetně
nutných přesunů dle jednotlivých fází (etap) výstavby, dodávky, montáže,
demontáže, včetně všech potřebných povolení k uzavírce.
Včetně projednání s dotčenými orgány.
Vše v režii zhotovitele.</t>
  </si>
  <si>
    <t>TS</t>
  </si>
  <si>
    <t>zahrnuje veškeré náklady spojené s objednatelem požadovanými zařízeními</t>
  </si>
  <si>
    <t>02946</t>
  </si>
  <si>
    <t>OSTAT POŽADAVKY - FOTODOKUMENTACE</t>
  </si>
  <si>
    <t>Fotodokumentace provádění stavby - popsáno v obchodních podmínkách</t>
  </si>
  <si>
    <t>položka zahrnuje:
- fotodokumentaci zadavatelem požadovaného děje a konstrukcí v požadovaných časových intervalech
- zadavatelem specifikované výstupy (fotografie v papírovém a digitálním formátu) v požadovaném počtu</t>
  </si>
  <si>
    <t>029113</t>
  </si>
  <si>
    <t>OSTATNÍ POŽADAVKY - GEODETICKÉ ZAMĚŘENÍ - CELKY</t>
  </si>
  <si>
    <t>Geodetické zaměření stavby - popsáno v obchodních podmínkách</t>
  </si>
  <si>
    <t>zahrnuje veškeré náklady spojené s objednatelem požadovanými pracemi</t>
  </si>
  <si>
    <t>Vedlejší</t>
  </si>
  <si>
    <t>00014</t>
  </si>
  <si>
    <t>R</t>
  </si>
  <si>
    <t>Zajištění provedení a výstupů veškerých zkoušek a revizí - popsáno v obchodních podmínkách, technických podmínkách a normách ČSN</t>
  </si>
  <si>
    <t>SO 101</t>
  </si>
  <si>
    <t>Okružní křižovatka</t>
  </si>
  <si>
    <t>1</t>
  </si>
  <si>
    <t>Zemní práce</t>
  </si>
  <si>
    <t>113746</t>
  </si>
  <si>
    <t>FRÉZOVÁNÍ ZPEVNĚNÝCH PLOCH ASFALTOVÝCH TL. DO 100MM</t>
  </si>
  <si>
    <t>M2</t>
  </si>
  <si>
    <t>Včetně odvozu a likvidace vzniklého odpadu v režii zhotovitele.</t>
  </si>
  <si>
    <t>VV</t>
  </si>
  <si>
    <t>1170 = 1170,000 [A]</t>
  </si>
  <si>
    <t>Položka zahrnuje veškerou manipulaci s vybouranou sutí a s vybouranými hmotami.</t>
  </si>
  <si>
    <t>113761</t>
  </si>
  <si>
    <t>FRÉZOVÁNÍ DRÁŽKY PRŮŘEZU DO 100MM2 V ASFALTOVÉ VOZOVCE</t>
  </si>
  <si>
    <t>M</t>
  </si>
  <si>
    <t>Odfrézování pro opravu mrazových trhlin. Včetně odvozu a likvidace vzniklého odpadu.</t>
  </si>
  <si>
    <t>100 = 100,000 [A]</t>
  </si>
  <si>
    <t>2</t>
  </si>
  <si>
    <t>Základy</t>
  </si>
  <si>
    <t>289973</t>
  </si>
  <si>
    <t>OPLÁŠTĚNÍ (ZPEVNĚNÍ) Z GEOSÍTÍ A GEOROHOŽÍ</t>
  </si>
  <si>
    <t>Geosíťovina na překrytí mrazových trhlin.</t>
  </si>
  <si>
    <t>Položka zahrnuje:
- dodávku předepsané geosítě nebi georohože
- úpravu, očištění a ochranu podkladu
- přichycení k podkladu, případně zatížení
- úpravy spojů a zajištění okrajů
- úpravy pro odvodnění
- nutné přesahy
- mimostaveništní a vnitrostaveništní dopravu</t>
  </si>
  <si>
    <t>5</t>
  </si>
  <si>
    <t>Komunikace</t>
  </si>
  <si>
    <t>572214</t>
  </si>
  <si>
    <t>SPOJOVACÍ POSTŘIK Z MODIFIK EMULZE DO 0,5KG/M2</t>
  </si>
  <si>
    <t>2340 = 2340,000 [A]</t>
  </si>
  <si>
    <t>- dodání všech předepsaných materiálů pro postřiky v předepsaném množství
- provedení dle předepsaného technologického předpisu
- zřízení vrstvy bez rozlišení šířky, pokládání vrstvy po etapách
- úpravu napojení, ukončení</t>
  </si>
  <si>
    <t>574B44</t>
  </si>
  <si>
    <t>ASFALTOVÝ BETON PRO OBRUSNÉ VRSTVY MODIFIK ACO 11+, 11S TL. 50MM</t>
  </si>
  <si>
    <t>ACO 11+</t>
  </si>
  <si>
    <t>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- nezahrnuje postřiky, nátěry
- nezahrnuje těsnění podél obrubníků, dilatačních zařízení, odvodňovacích proužků, odvodňovačů, vpustí, šachet a pod.</t>
  </si>
  <si>
    <t>574D46</t>
  </si>
  <si>
    <t>ASFALTOVÝ BETON PRO LOŽNÍ VRSTVY MODIFIK ACL 16+, 16S TL. 50MM</t>
  </si>
  <si>
    <t>ACL 16+</t>
  </si>
  <si>
    <t>58920</t>
  </si>
  <si>
    <t>VÝPLŇ SPAR MODIFIKOVANÝM ASFALTEM</t>
  </si>
  <si>
    <t>zalití pracovních spar u napojení na stávající povrch a pracovní spáry</t>
  </si>
  <si>
    <t>200 = 200,000 [A]</t>
  </si>
  <si>
    <t>položka zahrnuje:
- dodávku předepsaného materiálu
- vyčištění a výplň spar tímto materiálem</t>
  </si>
  <si>
    <t>Zalití prořezaných mrazových spar.</t>
  </si>
  <si>
    <t>587202</t>
  </si>
  <si>
    <t>PŘEDLÁŽDĚNÍ KRYTU Z DROBNÝCH KOSTEK</t>
  </si>
  <si>
    <t>Vybourání dvouřádku ze žulových kostek, vřetně očištění a uložení na meziskládku pro zpětné použití._x000d_
Zřízení dvouřádku ze žulových kostek do betonu.</t>
  </si>
  <si>
    <t>74*0,2 = 14,800 [A]</t>
  </si>
  <si>
    <t>- pod pojmem *předláždění* se rozumí rozebrání stávající dlažby a pokládka dlažby ze stávajícího dlažebního materiálu (bez dodávky nového)
- zahrnuje nezbytnou manipulaci s tímto materiálem (nakládání, doprava, složení, očištění)
- dodání a rozprostření materiálu pro lože a jeho tloušťku předepsanou dokumentací a pro předepsanou výplň spar
- eventuelní doplnění plochy s použitím nového materiálu se vykazuje v položce č.582</t>
  </si>
  <si>
    <t>8</t>
  </si>
  <si>
    <t>Potrubí</t>
  </si>
  <si>
    <t>89921</t>
  </si>
  <si>
    <t>VÝŠKOVÁ ÚPRAVA POKLOPŮ</t>
  </si>
  <si>
    <t>KUS</t>
  </si>
  <si>
    <t>Výšková úprava revizní šachty</t>
  </si>
  <si>
    <t>1 = 1,000 [A]</t>
  </si>
  <si>
    <t>- položka výškové úpravy zahrnuje všechny nutné práce a materiály pro zvýšení nebo snížení zařízení (včetně nutné úpravy stávajícího povrchu vozovky nebo chodníku).</t>
  </si>
  <si>
    <t>89922</t>
  </si>
  <si>
    <t>VÝŠKOVÁ ÚPRAVA MŘÍŽÍ</t>
  </si>
  <si>
    <t>Výšková úprava uličních vpustí (UV)</t>
  </si>
  <si>
    <t>2 = 2,000 [A]</t>
  </si>
  <si>
    <t>89923</t>
  </si>
  <si>
    <t>VÝŠKOVÁ ÚPRAVA KRYCÍCH HRNCŮ</t>
  </si>
  <si>
    <t xml:space="preserve">Výšková úprava  hrnců</t>
  </si>
  <si>
    <t>14 = 14,000 [A]</t>
  </si>
  <si>
    <t>9</t>
  </si>
  <si>
    <t>Ostatní konstrukce a práce</t>
  </si>
  <si>
    <t>919111</t>
  </si>
  <si>
    <t>ŘEZÁNÍ ASFALTOVÉHO KRYTU VOZOVEK TL DO 50MM</t>
  </si>
  <si>
    <t>zařezání u napojení na stávající povrch a pracovní spáry</t>
  </si>
  <si>
    <t>položka zahrnuje řezání vozovkové vrstvy v předepsané tloušťce, včetně spotřeby vody</t>
  </si>
  <si>
    <t>915111</t>
  </si>
  <si>
    <t>VODOROVNÉ DOPRAVNÍ ZNAČENÍ BARVOU HLADKÉ - DODÁVKA A POKLÁDKA</t>
  </si>
  <si>
    <t>čára V1a (0,125) 6,25 = 6,250 [A]_x000d_
čára V2b (1,5/1,5/0,250) 12,5 = 12,500 [B]_x000d_
čára V4 (0,250) 19 = 19,000 [C]_x000d_
přechod pro chodce V7a 35 = 35,000 [D]_x000d_
šikmé rovnoběžné čáry V13 39+13 = 52,000 [E]_x000d_
šikmé rovnoběžné čáry V13 18+9 = 27,000 [F]_x000d_
Mezisoučet = 151,750 [G]</t>
  </si>
  <si>
    <t>položka zahrnuje:
- dodání a pokládku nátěrového materiálu (měří se pouze natíraná plocha)
- předznačení a reflexní úpravu</t>
  </si>
  <si>
    <t>915221</t>
  </si>
  <si>
    <t>VODOR DOPRAV ZNAČ PLASTEM STRUKTURÁLNÍ NEHLUČNÉ - DOD A POKLÁDKA</t>
  </si>
  <si>
    <t>Po měsíci do plastu</t>
  </si>
  <si>
    <t>SO 102</t>
  </si>
  <si>
    <t>Okružní křižovatka - most 15278 - 4 (mimo)</t>
  </si>
  <si>
    <t>5050 = 5050,000 [A]</t>
  </si>
  <si>
    <t>400 = 400,000 [A]</t>
  </si>
  <si>
    <t>572213</t>
  </si>
  <si>
    <t>SPOJOVACÍ POSTŘIK Z EMULZE DO 0,5KG/M2</t>
  </si>
  <si>
    <t>0,5 kg/m2</t>
  </si>
  <si>
    <t>10100 = 10100,000 [A]</t>
  </si>
  <si>
    <t>574A44</t>
  </si>
  <si>
    <t>ASFALTOVÝ BETON PRO OBRUSNÉ VRSTVY ACO 11+, 11S TL. 50MM</t>
  </si>
  <si>
    <t>574C46</t>
  </si>
  <si>
    <t>ASFALTOVÝ BETON PRO LOŽNÍ VRSTVY ACL 16+, 16S TL. 50MM</t>
  </si>
  <si>
    <t>58910</t>
  </si>
  <si>
    <t>VÝPLŇ SPAR ASFALTEM</t>
  </si>
  <si>
    <t>Zalití pracovních spár u napojení na stávající povrch a pracovní spáry</t>
  </si>
  <si>
    <t>430 = 430,000 [A]</t>
  </si>
  <si>
    <t>746*0,2 = 149,200 [A]</t>
  </si>
  <si>
    <t>22 = 22,000 [A]</t>
  </si>
  <si>
    <t>Výšková úprava hrnců</t>
  </si>
  <si>
    <t>9 = 9,000 [A]</t>
  </si>
  <si>
    <t>Zařezání u napojení na stávající povrch a pracovní spáry</t>
  </si>
  <si>
    <t>čára V1a (0,125) 57,5 = 57,500 [A]_x000d_
čára V2a (3/6/0,125) 7,125 = 7,125 [B]_x000d_
čára V2b (3/1,5/0,125) 14 = 14,000 [C]_x000d_
čára V2b (1,5/1,5/0,250) 13 = 13,000 [D]_x000d_
čára V4 (0,250) 42,25 = 42,250 [E]_x000d_
čára V4 (0,5/0,5/0,250) 4,5 = 4,500 [F]_x000d_
příčná čára V5 6,5 = 6,500 [G]_x000d_
přechod pro chodce V7a 42,5 = 42,500 [H]_x000d_
přejezd pro cyklisty V8a 4 = 4,000 [I]_x000d_
směrové šipky V9a - rovně a vpravo 10,5 = 10,500 [J]_x000d_
směrové šipky V9a - rovně a vlevo 4,5 = 4,500 [K]_x000d_
směrové šipky V9a - vlevo 5 = 5,000 [L]_x000d_
předběžné šipky V9c 12 = 12,000 [M]_x000d_
čára V10d (0,5/0,5/0,250) 13,25 = 13,250 [N]_x000d_
šikmé rovnoběžné čáry V13 124 = 124,000 [O]_x000d_
žlutá klikatá čára V12a 1,5 = 1,500 [P]_x000d_
Mezisoučet = 362,125 [Q]</t>
  </si>
  <si>
    <t>SO 103</t>
  </si>
  <si>
    <t>Most 15278 - 4 (mimo) - Hněvkovského</t>
  </si>
  <si>
    <t>5220 = 5220,000 [A]</t>
  </si>
  <si>
    <t>450 = 450,000 [A]</t>
  </si>
  <si>
    <t>10440 = 10440,000 [A]</t>
  </si>
  <si>
    <t>600 = 600,000 [A]</t>
  </si>
  <si>
    <t>Vybourání dvouřádku ze žulových kostek, vřetně očištění a uložení na meziskládku pro zpětné použití.
Zřízení dvouřádku ze žulových kostek do betonu.</t>
  </si>
  <si>
    <t>420*0,2 = 84,000 [A]</t>
  </si>
  <si>
    <t>6 = 6,000 [A]</t>
  </si>
  <si>
    <t>5 = 5,000 [A]</t>
  </si>
  <si>
    <t>čára V1a (0,125) 56,25 = 56,250 [A]_x000d_
čára V2a (3/6/0,125) 10,625 = 10,625 [B]_x000d_
čára V2b (3/1,5/0,125) 26,5 = 26,500 [C]_x000d_
čára V2b (1,5/1,5/0,250) 7 = 7,000 [D]_x000d_
čára V4 (0,250) 10 = 10,000 [E]_x000d_
příčná čára V5 10 = 10,000 [G]_x000d_
přechod pro chodce V7a 90 = 90,000 [H]_x000d_
přejezd pro cyklisty V8a 6 = 6,000 [I]_x000d_
směrové šipky V9a - vpravo 5 = 5,000 [J]_x000d_
směrové šipky V9a - rovně 6 = 6,000 [K]_x000d_
směrové šipky V9a - rovně a vpravo 4,5 = 4,500 [L]_x000d_
předběžné šipky V9c 16 = 16,000 [M]_x000d_
šikmé rovnoběžné čáry V13 105+35 = 140,000 [O]_x000d_
šikmé rovnoběžné čáry V13 42+21 = 63,000 [F]_x000d_
směrové šipky V9a - rovně a vlevo 10,5 = 10,500 [N]_x000d_
směrové šipky V9a - vlevo 5 = 5,000 [P]_x000d_
směrové šipky V9a - všesměrová 2 = 2,000 [Q]_x000d_
Mezisoučet = 468,375 [R]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</si>
</sst>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10">
    <font>
      <sz val="11"/>
      <name val="Calibri"/>
      <family val="2"/>
      <scheme val="minor"/>
    </font>
    <font>
      <sz val="11"/>
      <color rgb="FFD9D9D9"/>
      <name val="Calibri"/>
      <scheme val="minor"/>
    </font>
    <font>
      <sz val="10"/>
      <color rgb="FF000000"/>
      <name val="Arial"/>
    </font>
    <font>
      <b/>
      <sz val="16"/>
      <color rgb="FF000000"/>
      <name val="Arial"/>
    </font>
    <font>
      <b/>
      <sz val="11"/>
      <color rgb="FF000000"/>
      <name val="Arial"/>
    </font>
    <font>
      <sz val="10"/>
      <color rgb="FFFFFFFF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b/>
      <sz val="10"/>
      <color rgb="FF000000"/>
      <name val="Arial"/>
    </font>
    <font>
      <i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19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9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center" vertical="center" wrapText="1"/>
    </xf>
    <xf numFmtId="0" fontId="4" fillId="0" borderId="0">
      <alignment horizontal="lef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8" fillId="0" borderId="0">
      <alignment horizontal="right" vertical="center" wrapText="1"/>
    </xf>
    <xf numFmtId="0" fontId="8" fillId="0" borderId="0">
      <alignment horizontal="left" vertical="center" wrapText="1"/>
    </xf>
    <xf numFmtId="0" fontId="9" fillId="0" borderId="0">
      <alignment horizontal="left" vertical="center" wrapText="1"/>
    </xf>
  </cellStyleXfs>
  <cellXfs count="45">
    <xf numFmtId="0" fontId="0" fillId="0" borderId="0" xfId="0"/>
    <xf numFmtId="0" fontId="1" fillId="2" borderId="0" xfId="0" applyFont="1" applyFill="1"/>
    <xf numFmtId="0" fontId="0" fillId="2" borderId="1" xfId="0" applyFill="1" applyBorder="1"/>
    <xf numFmtId="0" fontId="0" fillId="2" borderId="2" xfId="0" applyFill="1" applyBorder="1"/>
    <xf numFmtId="0" fontId="2" fillId="2" borderId="2" xfId="1" applyFill="1" applyBorder="1">
      <alignment horizontal="left" vertical="center" wrapText="1"/>
    </xf>
    <xf numFmtId="0" fontId="0" fillId="2" borderId="3" xfId="0" applyFill="1" applyBorder="1"/>
    <xf numFmtId="0" fontId="0" fillId="2" borderId="4" xfId="0" applyFill="1" applyBorder="1"/>
    <xf numFmtId="0" fontId="0" fillId="2" borderId="0" xfId="0" applyFill="1" applyBorder="1"/>
    <xf numFmtId="0" fontId="3" fillId="2" borderId="0" xfId="2" applyFill="1" applyBorder="1">
      <alignment horizontal="center" vertical="center" wrapText="1"/>
    </xf>
    <xf numFmtId="0" fontId="0" fillId="2" borderId="5" xfId="0" applyFill="1" applyBorder="1"/>
    <xf numFmtId="0" fontId="0" fillId="2" borderId="0" xfId="0" applyFill="1"/>
    <xf numFmtId="0" fontId="4" fillId="2" borderId="4" xfId="3" applyFill="1" applyBorder="1">
      <alignment horizontal="left" vertical="center" wrapText="1"/>
    </xf>
    <xf numFmtId="0" fontId="4" fillId="2" borderId="0" xfId="3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4" fillId="2" borderId="0" xfId="3" applyFill="1" applyBorder="1">
      <alignment horizontal="left" vertical="center" wrapText="1"/>
    </xf>
    <xf numFmtId="0" fontId="0" fillId="2" borderId="6" xfId="0" applyFill="1" applyBorder="1" applyAlignment="1">
      <alignment horizontal="center"/>
    </xf>
    <xf numFmtId="165" fontId="0" fillId="2" borderId="6" xfId="0" applyNumberFormat="1" applyFill="1" applyBorder="1" applyAlignment="1">
      <alignment horizontal="center"/>
    </xf>
    <xf numFmtId="0" fontId="5" fillId="3" borderId="7" xfId="4" applyFill="1" applyBorder="1">
      <alignment horizontal="center" vertical="center" wrapText="1"/>
    </xf>
    <xf numFmtId="0" fontId="5" fillId="3" borderId="8" xfId="4" applyFill="1" applyBorder="1">
      <alignment horizontal="center" vertical="center" wrapText="1"/>
    </xf>
    <xf numFmtId="0" fontId="5" fillId="3" borderId="9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  <xf numFmtId="0" fontId="5" fillId="3" borderId="11" xfId="4" applyFill="1" applyBorder="1">
      <alignment horizontal="center" vertical="center" wrapText="1"/>
    </xf>
    <xf numFmtId="0" fontId="5" fillId="3" borderId="12" xfId="4" applyFill="1" applyBorder="1">
      <alignment horizontal="center" vertical="center" wrapText="1"/>
    </xf>
    <xf numFmtId="0" fontId="6" fillId="2" borderId="6" xfId="0" applyFont="1" applyFill="1" applyBorder="1"/>
    <xf numFmtId="0" fontId="6" fillId="2" borderId="13" xfId="0" applyFont="1" applyFill="1" applyBorder="1"/>
    <xf numFmtId="0" fontId="6" fillId="2" borderId="6" xfId="0" applyFont="1" applyFill="1" applyBorder="1" applyAlignment="1">
      <alignment horizontal="right"/>
    </xf>
    <xf numFmtId="0" fontId="6" fillId="2" borderId="14" xfId="0" applyFont="1" applyFill="1" applyBorder="1"/>
    <xf numFmtId="165" fontId="6" fillId="2" borderId="6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6" xfId="0" applyBorder="1" applyAlignment="1">
      <alignment wrapText="1"/>
    </xf>
    <xf numFmtId="0" fontId="0" fillId="0" borderId="6" xfId="0" applyBorder="1" applyAlignment="1">
      <alignment horizontal="center"/>
    </xf>
    <xf numFmtId="164" fontId="0" fillId="0" borderId="6" xfId="0" applyNumberFormat="1" applyBorder="1" applyAlignment="1">
      <alignment horizontal="center"/>
    </xf>
    <xf numFmtId="165" fontId="0" fillId="0" borderId="6" xfId="0" applyNumberFormat="1" applyBorder="1" applyAlignment="1">
      <alignment horizontal="center"/>
    </xf>
    <xf numFmtId="165" fontId="0" fillId="0" borderId="0" xfId="0" applyNumberFormat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0" xfId="0" applyBorder="1" applyAlignment="1">
      <alignment wrapText="1"/>
    </xf>
    <xf numFmtId="0" fontId="0" fillId="0" borderId="17" xfId="0" applyBorder="1" applyAlignment="1">
      <alignment wrapText="1"/>
    </xf>
    <xf numFmtId="0" fontId="7" fillId="0" borderId="6" xfId="0" applyFont="1" applyBorder="1" applyAlignment="1">
      <alignment wrapText="1"/>
    </xf>
  </cellXfs>
  <cellStyles count="9">
    <cellStyle name="Normal" xfId="0" builtinId="0"/>
    <cellStyle name="NormalStyle" xfId="1"/>
    <cellStyle name="NadpisRekapitulaceSoupisPraciStyle" xfId="2"/>
    <cellStyle name="StavbaRozpocetHeaderStyle" xfId="3"/>
    <cellStyle name="NadpisySloupcuStyle" xfId="4"/>
    <cellStyle name="NadpisStrukturyStyle" xfId="5"/>
    <cellStyle name="RekapitulaceCenyStyle" xfId="6"/>
    <cellStyle name="StavebniDilStyle" xfId="7"/>
    <cellStyle name="PolDoplnInfoStyle" xf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</v>
      </c>
      <c r="I3" s="16">
        <f>SUMIFS(I9:I18,A9:A18,"SD")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13</v>
      </c>
      <c r="C5" s="12" t="s">
        <v>7</v>
      </c>
      <c r="D5" s="13"/>
      <c r="E5" s="14" t="s">
        <v>14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27</v>
      </c>
      <c r="D9" s="26"/>
      <c r="E9" s="23" t="s">
        <v>28</v>
      </c>
      <c r="F9" s="26"/>
      <c r="G9" s="26"/>
      <c r="H9" s="26"/>
      <c r="I9" s="27">
        <f>SUMIFS(I10:I18,A10:A18,"P")</f>
        <v>0</v>
      </c>
      <c r="J9" s="28"/>
    </row>
    <row r="10">
      <c r="A10" s="29" t="s">
        <v>29</v>
      </c>
      <c r="B10" s="29">
        <v>1</v>
      </c>
      <c r="C10" s="30" t="s">
        <v>30</v>
      </c>
      <c r="D10" s="29" t="s">
        <v>31</v>
      </c>
      <c r="E10" s="31" t="s">
        <v>32</v>
      </c>
      <c r="F10" s="32" t="s">
        <v>33</v>
      </c>
      <c r="G10" s="33">
        <v>1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 ht="255">
      <c r="A11" s="29" t="s">
        <v>34</v>
      </c>
      <c r="B11" s="36"/>
      <c r="C11" s="37"/>
      <c r="D11" s="37"/>
      <c r="E11" s="31" t="s">
        <v>35</v>
      </c>
      <c r="F11" s="37"/>
      <c r="G11" s="37"/>
      <c r="H11" s="37"/>
      <c r="I11" s="37"/>
      <c r="J11" s="38"/>
    </row>
    <row r="12" ht="30">
      <c r="A12" s="29" t="s">
        <v>36</v>
      </c>
      <c r="B12" s="36"/>
      <c r="C12" s="37"/>
      <c r="D12" s="37"/>
      <c r="E12" s="31" t="s">
        <v>37</v>
      </c>
      <c r="F12" s="37"/>
      <c r="G12" s="37"/>
      <c r="H12" s="37"/>
      <c r="I12" s="37"/>
      <c r="J12" s="38"/>
    </row>
    <row r="13">
      <c r="A13" s="29" t="s">
        <v>29</v>
      </c>
      <c r="B13" s="29">
        <v>2</v>
      </c>
      <c r="C13" s="30" t="s">
        <v>38</v>
      </c>
      <c r="D13" s="29" t="s">
        <v>31</v>
      </c>
      <c r="E13" s="31" t="s">
        <v>39</v>
      </c>
      <c r="F13" s="32" t="s">
        <v>33</v>
      </c>
      <c r="G13" s="33">
        <v>1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>
      <c r="A14" s="29" t="s">
        <v>34</v>
      </c>
      <c r="B14" s="36"/>
      <c r="C14" s="37"/>
      <c r="D14" s="37"/>
      <c r="E14" s="31" t="s">
        <v>40</v>
      </c>
      <c r="F14" s="37"/>
      <c r="G14" s="37"/>
      <c r="H14" s="37"/>
      <c r="I14" s="37"/>
      <c r="J14" s="38"/>
    </row>
    <row r="15" ht="75">
      <c r="A15" s="29" t="s">
        <v>36</v>
      </c>
      <c r="B15" s="36"/>
      <c r="C15" s="37"/>
      <c r="D15" s="37"/>
      <c r="E15" s="31" t="s">
        <v>41</v>
      </c>
      <c r="F15" s="37"/>
      <c r="G15" s="37"/>
      <c r="H15" s="37"/>
      <c r="I15" s="37"/>
      <c r="J15" s="38"/>
    </row>
    <row r="16">
      <c r="A16" s="29" t="s">
        <v>29</v>
      </c>
      <c r="B16" s="29">
        <v>3</v>
      </c>
      <c r="C16" s="30" t="s">
        <v>42</v>
      </c>
      <c r="D16" s="29" t="s">
        <v>31</v>
      </c>
      <c r="E16" s="31" t="s">
        <v>43</v>
      </c>
      <c r="F16" s="32" t="s">
        <v>33</v>
      </c>
      <c r="G16" s="33">
        <v>1</v>
      </c>
      <c r="H16" s="34">
        <v>0</v>
      </c>
      <c r="I16" s="34">
        <f>ROUND(G16*H16,P4)</f>
        <v>0</v>
      </c>
      <c r="J16" s="29"/>
      <c r="O16" s="35">
        <f>I16*0.21</f>
        <v>0</v>
      </c>
      <c r="P16">
        <v>3</v>
      </c>
    </row>
    <row r="17">
      <c r="A17" s="29" t="s">
        <v>34</v>
      </c>
      <c r="B17" s="36"/>
      <c r="C17" s="37"/>
      <c r="D17" s="37"/>
      <c r="E17" s="31" t="s">
        <v>44</v>
      </c>
      <c r="F17" s="37"/>
      <c r="G17" s="37"/>
      <c r="H17" s="37"/>
      <c r="I17" s="37"/>
      <c r="J17" s="38"/>
    </row>
    <row r="18" ht="30">
      <c r="A18" s="29" t="s">
        <v>36</v>
      </c>
      <c r="B18" s="39"/>
      <c r="C18" s="40"/>
      <c r="D18" s="40"/>
      <c r="E18" s="31" t="s">
        <v>45</v>
      </c>
      <c r="F18" s="40"/>
      <c r="G18" s="40"/>
      <c r="H18" s="40"/>
      <c r="I18" s="40"/>
      <c r="J18" s="41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46</v>
      </c>
      <c r="I3" s="16">
        <f>SUMIFS(I9:I12,A9:A12,"SD")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13</v>
      </c>
      <c r="C5" s="12" t="s">
        <v>46</v>
      </c>
      <c r="D5" s="13"/>
      <c r="E5" s="14" t="s">
        <v>14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27</v>
      </c>
      <c r="D9" s="26"/>
      <c r="E9" s="23" t="s">
        <v>28</v>
      </c>
      <c r="F9" s="26"/>
      <c r="G9" s="26"/>
      <c r="H9" s="26"/>
      <c r="I9" s="27">
        <f>SUMIFS(I10:I12,A10:A12,"P")</f>
        <v>0</v>
      </c>
      <c r="J9" s="28"/>
    </row>
    <row r="10" ht="30">
      <c r="A10" s="29" t="s">
        <v>29</v>
      </c>
      <c r="B10" s="29">
        <v>1</v>
      </c>
      <c r="C10" s="30" t="s">
        <v>47</v>
      </c>
      <c r="D10" s="29" t="s">
        <v>48</v>
      </c>
      <c r="E10" s="31" t="s">
        <v>49</v>
      </c>
      <c r="F10" s="32" t="s">
        <v>33</v>
      </c>
      <c r="G10" s="33">
        <v>1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>
      <c r="A11" s="29" t="s">
        <v>34</v>
      </c>
      <c r="B11" s="36"/>
      <c r="C11" s="37"/>
      <c r="D11" s="37"/>
      <c r="E11" s="42" t="s">
        <v>31</v>
      </c>
      <c r="F11" s="37"/>
      <c r="G11" s="37"/>
      <c r="H11" s="37"/>
      <c r="I11" s="37"/>
      <c r="J11" s="38"/>
    </row>
    <row r="12">
      <c r="A12" s="29" t="s">
        <v>36</v>
      </c>
      <c r="B12" s="39"/>
      <c r="C12" s="40"/>
      <c r="D12" s="40"/>
      <c r="E12" s="43" t="s">
        <v>31</v>
      </c>
      <c r="F12" s="40"/>
      <c r="G12" s="40"/>
      <c r="H12" s="40"/>
      <c r="I12" s="40"/>
      <c r="J12" s="41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50</v>
      </c>
      <c r="I3" s="16">
        <f>SUMIFS(I8:I72,A8:A72,"SD")</f>
        <v>0</v>
      </c>
      <c r="J3" s="9"/>
      <c r="O3">
        <v>0</v>
      </c>
      <c r="P3">
        <v>2</v>
      </c>
    </row>
    <row r="4">
      <c r="A4" s="10" t="s">
        <v>8</v>
      </c>
      <c r="B4" s="11" t="s">
        <v>13</v>
      </c>
      <c r="C4" s="12" t="s">
        <v>50</v>
      </c>
      <c r="D4" s="13"/>
      <c r="E4" s="14" t="s">
        <v>51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15</v>
      </c>
      <c r="B5" s="18" t="s">
        <v>16</v>
      </c>
      <c r="C5" s="19" t="s">
        <v>17</v>
      </c>
      <c r="D5" s="19" t="s">
        <v>18</v>
      </c>
      <c r="E5" s="19" t="s">
        <v>19</v>
      </c>
      <c r="F5" s="19" t="s">
        <v>20</v>
      </c>
      <c r="G5" s="19" t="s">
        <v>21</v>
      </c>
      <c r="H5" s="19" t="s">
        <v>22</v>
      </c>
      <c r="I5" s="19"/>
      <c r="J5" s="20" t="s">
        <v>23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24</v>
      </c>
      <c r="I6" s="19" t="s">
        <v>25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26</v>
      </c>
      <c r="B8" s="24"/>
      <c r="C8" s="25" t="s">
        <v>52</v>
      </c>
      <c r="D8" s="26"/>
      <c r="E8" s="23" t="s">
        <v>53</v>
      </c>
      <c r="F8" s="26"/>
      <c r="G8" s="26"/>
      <c r="H8" s="26"/>
      <c r="I8" s="27">
        <f>SUMIFS(I9:I16,A9:A16,"P")</f>
        <v>0</v>
      </c>
      <c r="J8" s="28"/>
    </row>
    <row r="9">
      <c r="A9" s="29" t="s">
        <v>29</v>
      </c>
      <c r="B9" s="29">
        <v>1</v>
      </c>
      <c r="C9" s="30" t="s">
        <v>54</v>
      </c>
      <c r="D9" s="29" t="s">
        <v>31</v>
      </c>
      <c r="E9" s="31" t="s">
        <v>55</v>
      </c>
      <c r="F9" s="32" t="s">
        <v>56</v>
      </c>
      <c r="G9" s="33">
        <v>1170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>
      <c r="A10" s="29" t="s">
        <v>34</v>
      </c>
      <c r="B10" s="36"/>
      <c r="C10" s="37"/>
      <c r="D10" s="37"/>
      <c r="E10" s="31" t="s">
        <v>57</v>
      </c>
      <c r="F10" s="37"/>
      <c r="G10" s="37"/>
      <c r="H10" s="37"/>
      <c r="I10" s="37"/>
      <c r="J10" s="38"/>
    </row>
    <row r="11">
      <c r="A11" s="29" t="s">
        <v>58</v>
      </c>
      <c r="B11" s="36"/>
      <c r="C11" s="37"/>
      <c r="D11" s="37"/>
      <c r="E11" s="44" t="s">
        <v>59</v>
      </c>
      <c r="F11" s="37"/>
      <c r="G11" s="37"/>
      <c r="H11" s="37"/>
      <c r="I11" s="37"/>
      <c r="J11" s="38"/>
    </row>
    <row r="12" ht="30">
      <c r="A12" s="29" t="s">
        <v>36</v>
      </c>
      <c r="B12" s="36"/>
      <c r="C12" s="37"/>
      <c r="D12" s="37"/>
      <c r="E12" s="31" t="s">
        <v>60</v>
      </c>
      <c r="F12" s="37"/>
      <c r="G12" s="37"/>
      <c r="H12" s="37"/>
      <c r="I12" s="37"/>
      <c r="J12" s="38"/>
    </row>
    <row r="13">
      <c r="A13" s="29" t="s">
        <v>29</v>
      </c>
      <c r="B13" s="29">
        <v>7</v>
      </c>
      <c r="C13" s="30" t="s">
        <v>61</v>
      </c>
      <c r="D13" s="29" t="s">
        <v>31</v>
      </c>
      <c r="E13" s="31" t="s">
        <v>62</v>
      </c>
      <c r="F13" s="32" t="s">
        <v>63</v>
      </c>
      <c r="G13" s="33">
        <v>100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 ht="30">
      <c r="A14" s="29" t="s">
        <v>34</v>
      </c>
      <c r="B14" s="36"/>
      <c r="C14" s="37"/>
      <c r="D14" s="37"/>
      <c r="E14" s="31" t="s">
        <v>64</v>
      </c>
      <c r="F14" s="37"/>
      <c r="G14" s="37"/>
      <c r="H14" s="37"/>
      <c r="I14" s="37"/>
      <c r="J14" s="38"/>
    </row>
    <row r="15">
      <c r="A15" s="29" t="s">
        <v>58</v>
      </c>
      <c r="B15" s="36"/>
      <c r="C15" s="37"/>
      <c r="D15" s="37"/>
      <c r="E15" s="44" t="s">
        <v>65</v>
      </c>
      <c r="F15" s="37"/>
      <c r="G15" s="37"/>
      <c r="H15" s="37"/>
      <c r="I15" s="37"/>
      <c r="J15" s="38"/>
    </row>
    <row r="16" ht="30">
      <c r="A16" s="29" t="s">
        <v>36</v>
      </c>
      <c r="B16" s="36"/>
      <c r="C16" s="37"/>
      <c r="D16" s="37"/>
      <c r="E16" s="31" t="s">
        <v>60</v>
      </c>
      <c r="F16" s="37"/>
      <c r="G16" s="37"/>
      <c r="H16" s="37"/>
      <c r="I16" s="37"/>
      <c r="J16" s="38"/>
    </row>
    <row r="17">
      <c r="A17" s="23" t="s">
        <v>26</v>
      </c>
      <c r="B17" s="24"/>
      <c r="C17" s="25" t="s">
        <v>66</v>
      </c>
      <c r="D17" s="26"/>
      <c r="E17" s="23" t="s">
        <v>67</v>
      </c>
      <c r="F17" s="26"/>
      <c r="G17" s="26"/>
      <c r="H17" s="26"/>
      <c r="I17" s="27">
        <f>SUMIFS(I18:I21,A18:A21,"P")</f>
        <v>0</v>
      </c>
      <c r="J17" s="28"/>
    </row>
    <row r="18">
      <c r="A18" s="29" t="s">
        <v>29</v>
      </c>
      <c r="B18" s="29">
        <v>9</v>
      </c>
      <c r="C18" s="30" t="s">
        <v>68</v>
      </c>
      <c r="D18" s="29" t="s">
        <v>31</v>
      </c>
      <c r="E18" s="31" t="s">
        <v>69</v>
      </c>
      <c r="F18" s="32" t="s">
        <v>56</v>
      </c>
      <c r="G18" s="33">
        <v>100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>
      <c r="A19" s="29" t="s">
        <v>34</v>
      </c>
      <c r="B19" s="36"/>
      <c r="C19" s="37"/>
      <c r="D19" s="37"/>
      <c r="E19" s="31" t="s">
        <v>70</v>
      </c>
      <c r="F19" s="37"/>
      <c r="G19" s="37"/>
      <c r="H19" s="37"/>
      <c r="I19" s="37"/>
      <c r="J19" s="38"/>
    </row>
    <row r="20">
      <c r="A20" s="29" t="s">
        <v>58</v>
      </c>
      <c r="B20" s="36"/>
      <c r="C20" s="37"/>
      <c r="D20" s="37"/>
      <c r="E20" s="44" t="s">
        <v>65</v>
      </c>
      <c r="F20" s="37"/>
      <c r="G20" s="37"/>
      <c r="H20" s="37"/>
      <c r="I20" s="37"/>
      <c r="J20" s="38"/>
    </row>
    <row r="21" ht="120">
      <c r="A21" s="29" t="s">
        <v>36</v>
      </c>
      <c r="B21" s="36"/>
      <c r="C21" s="37"/>
      <c r="D21" s="37"/>
      <c r="E21" s="31" t="s">
        <v>71</v>
      </c>
      <c r="F21" s="37"/>
      <c r="G21" s="37"/>
      <c r="H21" s="37"/>
      <c r="I21" s="37"/>
      <c r="J21" s="38"/>
    </row>
    <row r="22">
      <c r="A22" s="23" t="s">
        <v>26</v>
      </c>
      <c r="B22" s="24"/>
      <c r="C22" s="25" t="s">
        <v>72</v>
      </c>
      <c r="D22" s="26"/>
      <c r="E22" s="23" t="s">
        <v>73</v>
      </c>
      <c r="F22" s="26"/>
      <c r="G22" s="26"/>
      <c r="H22" s="26"/>
      <c r="I22" s="27">
        <f>SUMIFS(I23:I46,A23:A46,"P")</f>
        <v>0</v>
      </c>
      <c r="J22" s="28"/>
    </row>
    <row r="23">
      <c r="A23" s="29" t="s">
        <v>29</v>
      </c>
      <c r="B23" s="29">
        <v>2</v>
      </c>
      <c r="C23" s="30" t="s">
        <v>74</v>
      </c>
      <c r="D23" s="29" t="s">
        <v>31</v>
      </c>
      <c r="E23" s="31" t="s">
        <v>75</v>
      </c>
      <c r="F23" s="32" t="s">
        <v>56</v>
      </c>
      <c r="G23" s="33">
        <v>2340</v>
      </c>
      <c r="H23" s="34">
        <v>0</v>
      </c>
      <c r="I23" s="34">
        <f>ROUND(G23*H23,P4)</f>
        <v>0</v>
      </c>
      <c r="J23" s="29"/>
      <c r="O23" s="35">
        <f>I23*0.21</f>
        <v>0</v>
      </c>
      <c r="P23">
        <v>3</v>
      </c>
    </row>
    <row r="24">
      <c r="A24" s="29" t="s">
        <v>34</v>
      </c>
      <c r="B24" s="36"/>
      <c r="C24" s="37"/>
      <c r="D24" s="37"/>
      <c r="E24" s="42" t="s">
        <v>31</v>
      </c>
      <c r="F24" s="37"/>
      <c r="G24" s="37"/>
      <c r="H24" s="37"/>
      <c r="I24" s="37"/>
      <c r="J24" s="38"/>
    </row>
    <row r="25">
      <c r="A25" s="29" t="s">
        <v>58</v>
      </c>
      <c r="B25" s="36"/>
      <c r="C25" s="37"/>
      <c r="D25" s="37"/>
      <c r="E25" s="44" t="s">
        <v>76</v>
      </c>
      <c r="F25" s="37"/>
      <c r="G25" s="37"/>
      <c r="H25" s="37"/>
      <c r="I25" s="37"/>
      <c r="J25" s="38"/>
    </row>
    <row r="26" ht="75">
      <c r="A26" s="29" t="s">
        <v>36</v>
      </c>
      <c r="B26" s="36"/>
      <c r="C26" s="37"/>
      <c r="D26" s="37"/>
      <c r="E26" s="31" t="s">
        <v>77</v>
      </c>
      <c r="F26" s="37"/>
      <c r="G26" s="37"/>
      <c r="H26" s="37"/>
      <c r="I26" s="37"/>
      <c r="J26" s="38"/>
    </row>
    <row r="27" ht="30">
      <c r="A27" s="29" t="s">
        <v>29</v>
      </c>
      <c r="B27" s="29">
        <v>3</v>
      </c>
      <c r="C27" s="30" t="s">
        <v>78</v>
      </c>
      <c r="D27" s="29" t="s">
        <v>31</v>
      </c>
      <c r="E27" s="31" t="s">
        <v>79</v>
      </c>
      <c r="F27" s="32" t="s">
        <v>56</v>
      </c>
      <c r="G27" s="33">
        <v>1170</v>
      </c>
      <c r="H27" s="34">
        <v>0</v>
      </c>
      <c r="I27" s="34">
        <f>ROUND(G27*H27,P4)</f>
        <v>0</v>
      </c>
      <c r="J27" s="29"/>
      <c r="O27" s="35">
        <f>I27*0.21</f>
        <v>0</v>
      </c>
      <c r="P27">
        <v>3</v>
      </c>
    </row>
    <row r="28">
      <c r="A28" s="29" t="s">
        <v>34</v>
      </c>
      <c r="B28" s="36"/>
      <c r="C28" s="37"/>
      <c r="D28" s="37"/>
      <c r="E28" s="31" t="s">
        <v>80</v>
      </c>
      <c r="F28" s="37"/>
      <c r="G28" s="37"/>
      <c r="H28" s="37"/>
      <c r="I28" s="37"/>
      <c r="J28" s="38"/>
    </row>
    <row r="29">
      <c r="A29" s="29" t="s">
        <v>58</v>
      </c>
      <c r="B29" s="36"/>
      <c r="C29" s="37"/>
      <c r="D29" s="37"/>
      <c r="E29" s="44" t="s">
        <v>59</v>
      </c>
      <c r="F29" s="37"/>
      <c r="G29" s="37"/>
      <c r="H29" s="37"/>
      <c r="I29" s="37"/>
      <c r="J29" s="38"/>
    </row>
    <row r="30" ht="165">
      <c r="A30" s="29" t="s">
        <v>36</v>
      </c>
      <c r="B30" s="36"/>
      <c r="C30" s="37"/>
      <c r="D30" s="37"/>
      <c r="E30" s="31" t="s">
        <v>81</v>
      </c>
      <c r="F30" s="37"/>
      <c r="G30" s="37"/>
      <c r="H30" s="37"/>
      <c r="I30" s="37"/>
      <c r="J30" s="38"/>
    </row>
    <row r="31">
      <c r="A31" s="29" t="s">
        <v>29</v>
      </c>
      <c r="B31" s="29">
        <v>4</v>
      </c>
      <c r="C31" s="30" t="s">
        <v>82</v>
      </c>
      <c r="D31" s="29" t="s">
        <v>31</v>
      </c>
      <c r="E31" s="31" t="s">
        <v>83</v>
      </c>
      <c r="F31" s="32" t="s">
        <v>56</v>
      </c>
      <c r="G31" s="33">
        <v>1170</v>
      </c>
      <c r="H31" s="34">
        <v>0</v>
      </c>
      <c r="I31" s="34">
        <f>ROUND(G31*H31,P4)</f>
        <v>0</v>
      </c>
      <c r="J31" s="29"/>
      <c r="O31" s="35">
        <f>I31*0.21</f>
        <v>0</v>
      </c>
      <c r="P31">
        <v>3</v>
      </c>
    </row>
    <row r="32">
      <c r="A32" s="29" t="s">
        <v>34</v>
      </c>
      <c r="B32" s="36"/>
      <c r="C32" s="37"/>
      <c r="D32" s="37"/>
      <c r="E32" s="31" t="s">
        <v>84</v>
      </c>
      <c r="F32" s="37"/>
      <c r="G32" s="37"/>
      <c r="H32" s="37"/>
      <c r="I32" s="37"/>
      <c r="J32" s="38"/>
    </row>
    <row r="33">
      <c r="A33" s="29" t="s">
        <v>58</v>
      </c>
      <c r="B33" s="36"/>
      <c r="C33" s="37"/>
      <c r="D33" s="37"/>
      <c r="E33" s="44" t="s">
        <v>59</v>
      </c>
      <c r="F33" s="37"/>
      <c r="G33" s="37"/>
      <c r="H33" s="37"/>
      <c r="I33" s="37"/>
      <c r="J33" s="38"/>
    </row>
    <row r="34" ht="165">
      <c r="A34" s="29" t="s">
        <v>36</v>
      </c>
      <c r="B34" s="36"/>
      <c r="C34" s="37"/>
      <c r="D34" s="37"/>
      <c r="E34" s="31" t="s">
        <v>81</v>
      </c>
      <c r="F34" s="37"/>
      <c r="G34" s="37"/>
      <c r="H34" s="37"/>
      <c r="I34" s="37"/>
      <c r="J34" s="38"/>
    </row>
    <row r="35">
      <c r="A35" s="29" t="s">
        <v>29</v>
      </c>
      <c r="B35" s="29">
        <v>6</v>
      </c>
      <c r="C35" s="30" t="s">
        <v>85</v>
      </c>
      <c r="D35" s="29" t="s">
        <v>52</v>
      </c>
      <c r="E35" s="31" t="s">
        <v>86</v>
      </c>
      <c r="F35" s="32" t="s">
        <v>63</v>
      </c>
      <c r="G35" s="33">
        <v>200</v>
      </c>
      <c r="H35" s="34">
        <v>0</v>
      </c>
      <c r="I35" s="34">
        <f>ROUND(G35*H35,P4)</f>
        <v>0</v>
      </c>
      <c r="J35" s="29"/>
      <c r="O35" s="35">
        <f>I35*0.21</f>
        <v>0</v>
      </c>
      <c r="P35">
        <v>3</v>
      </c>
    </row>
    <row r="36">
      <c r="A36" s="29" t="s">
        <v>34</v>
      </c>
      <c r="B36" s="36"/>
      <c r="C36" s="37"/>
      <c r="D36" s="37"/>
      <c r="E36" s="31" t="s">
        <v>87</v>
      </c>
      <c r="F36" s="37"/>
      <c r="G36" s="37"/>
      <c r="H36" s="37"/>
      <c r="I36" s="37"/>
      <c r="J36" s="38"/>
    </row>
    <row r="37">
      <c r="A37" s="29" t="s">
        <v>58</v>
      </c>
      <c r="B37" s="36"/>
      <c r="C37" s="37"/>
      <c r="D37" s="37"/>
      <c r="E37" s="44" t="s">
        <v>88</v>
      </c>
      <c r="F37" s="37"/>
      <c r="G37" s="37"/>
      <c r="H37" s="37"/>
      <c r="I37" s="37"/>
      <c r="J37" s="38"/>
    </row>
    <row r="38" ht="45">
      <c r="A38" s="29" t="s">
        <v>36</v>
      </c>
      <c r="B38" s="36"/>
      <c r="C38" s="37"/>
      <c r="D38" s="37"/>
      <c r="E38" s="31" t="s">
        <v>89</v>
      </c>
      <c r="F38" s="37"/>
      <c r="G38" s="37"/>
      <c r="H38" s="37"/>
      <c r="I38" s="37"/>
      <c r="J38" s="38"/>
    </row>
    <row r="39">
      <c r="A39" s="29" t="s">
        <v>29</v>
      </c>
      <c r="B39" s="29">
        <v>8</v>
      </c>
      <c r="C39" s="30" t="s">
        <v>85</v>
      </c>
      <c r="D39" s="29" t="s">
        <v>66</v>
      </c>
      <c r="E39" s="31" t="s">
        <v>86</v>
      </c>
      <c r="F39" s="32" t="s">
        <v>63</v>
      </c>
      <c r="G39" s="33">
        <v>100</v>
      </c>
      <c r="H39" s="34">
        <v>0</v>
      </c>
      <c r="I39" s="34">
        <f>ROUND(G39*H39,P4)</f>
        <v>0</v>
      </c>
      <c r="J39" s="29"/>
      <c r="O39" s="35">
        <f>I39*0.21</f>
        <v>0</v>
      </c>
      <c r="P39">
        <v>3</v>
      </c>
    </row>
    <row r="40">
      <c r="A40" s="29" t="s">
        <v>34</v>
      </c>
      <c r="B40" s="36"/>
      <c r="C40" s="37"/>
      <c r="D40" s="37"/>
      <c r="E40" s="31" t="s">
        <v>90</v>
      </c>
      <c r="F40" s="37"/>
      <c r="G40" s="37"/>
      <c r="H40" s="37"/>
      <c r="I40" s="37"/>
      <c r="J40" s="38"/>
    </row>
    <row r="41">
      <c r="A41" s="29" t="s">
        <v>58</v>
      </c>
      <c r="B41" s="36"/>
      <c r="C41" s="37"/>
      <c r="D41" s="37"/>
      <c r="E41" s="44" t="s">
        <v>65</v>
      </c>
      <c r="F41" s="37"/>
      <c r="G41" s="37"/>
      <c r="H41" s="37"/>
      <c r="I41" s="37"/>
      <c r="J41" s="38"/>
    </row>
    <row r="42" ht="45">
      <c r="A42" s="29" t="s">
        <v>36</v>
      </c>
      <c r="B42" s="36"/>
      <c r="C42" s="37"/>
      <c r="D42" s="37"/>
      <c r="E42" s="31" t="s">
        <v>89</v>
      </c>
      <c r="F42" s="37"/>
      <c r="G42" s="37"/>
      <c r="H42" s="37"/>
      <c r="I42" s="37"/>
      <c r="J42" s="38"/>
    </row>
    <row r="43">
      <c r="A43" s="29" t="s">
        <v>29</v>
      </c>
      <c r="B43" s="29">
        <v>10</v>
      </c>
      <c r="C43" s="30" t="s">
        <v>91</v>
      </c>
      <c r="D43" s="29" t="s">
        <v>31</v>
      </c>
      <c r="E43" s="31" t="s">
        <v>92</v>
      </c>
      <c r="F43" s="32" t="s">
        <v>56</v>
      </c>
      <c r="G43" s="33">
        <v>14.800000000000001</v>
      </c>
      <c r="H43" s="34">
        <v>0</v>
      </c>
      <c r="I43" s="34">
        <f>ROUND(G43*H43,P4)</f>
        <v>0</v>
      </c>
      <c r="J43" s="29"/>
      <c r="O43" s="35">
        <f>I43*0.21</f>
        <v>0</v>
      </c>
      <c r="P43">
        <v>3</v>
      </c>
    </row>
    <row r="44" ht="45">
      <c r="A44" s="29" t="s">
        <v>34</v>
      </c>
      <c r="B44" s="36"/>
      <c r="C44" s="37"/>
      <c r="D44" s="37"/>
      <c r="E44" s="31" t="s">
        <v>93</v>
      </c>
      <c r="F44" s="37"/>
      <c r="G44" s="37"/>
      <c r="H44" s="37"/>
      <c r="I44" s="37"/>
      <c r="J44" s="38"/>
    </row>
    <row r="45">
      <c r="A45" s="29" t="s">
        <v>58</v>
      </c>
      <c r="B45" s="36"/>
      <c r="C45" s="37"/>
      <c r="D45" s="37"/>
      <c r="E45" s="44" t="s">
        <v>94</v>
      </c>
      <c r="F45" s="37"/>
      <c r="G45" s="37"/>
      <c r="H45" s="37"/>
      <c r="I45" s="37"/>
      <c r="J45" s="38"/>
    </row>
    <row r="46" ht="135">
      <c r="A46" s="29" t="s">
        <v>36</v>
      </c>
      <c r="B46" s="36"/>
      <c r="C46" s="37"/>
      <c r="D46" s="37"/>
      <c r="E46" s="31" t="s">
        <v>95</v>
      </c>
      <c r="F46" s="37"/>
      <c r="G46" s="37"/>
      <c r="H46" s="37"/>
      <c r="I46" s="37"/>
      <c r="J46" s="38"/>
    </row>
    <row r="47">
      <c r="A47" s="23" t="s">
        <v>26</v>
      </c>
      <c r="B47" s="24"/>
      <c r="C47" s="25" t="s">
        <v>96</v>
      </c>
      <c r="D47" s="26"/>
      <c r="E47" s="23" t="s">
        <v>97</v>
      </c>
      <c r="F47" s="26"/>
      <c r="G47" s="26"/>
      <c r="H47" s="26"/>
      <c r="I47" s="27">
        <f>SUMIFS(I48:I59,A48:A59,"P")</f>
        <v>0</v>
      </c>
      <c r="J47" s="28"/>
    </row>
    <row r="48">
      <c r="A48" s="29" t="s">
        <v>29</v>
      </c>
      <c r="B48" s="29">
        <v>11</v>
      </c>
      <c r="C48" s="30" t="s">
        <v>98</v>
      </c>
      <c r="D48" s="29" t="s">
        <v>31</v>
      </c>
      <c r="E48" s="31" t="s">
        <v>99</v>
      </c>
      <c r="F48" s="32" t="s">
        <v>100</v>
      </c>
      <c r="G48" s="33">
        <v>1</v>
      </c>
      <c r="H48" s="34">
        <v>0</v>
      </c>
      <c r="I48" s="34">
        <f>ROUND(G48*H48,P4)</f>
        <v>0</v>
      </c>
      <c r="J48" s="29"/>
      <c r="O48" s="35">
        <f>I48*0.21</f>
        <v>0</v>
      </c>
      <c r="P48">
        <v>3</v>
      </c>
    </row>
    <row r="49">
      <c r="A49" s="29" t="s">
        <v>34</v>
      </c>
      <c r="B49" s="36"/>
      <c r="C49" s="37"/>
      <c r="D49" s="37"/>
      <c r="E49" s="31" t="s">
        <v>101</v>
      </c>
      <c r="F49" s="37"/>
      <c r="G49" s="37"/>
      <c r="H49" s="37"/>
      <c r="I49" s="37"/>
      <c r="J49" s="38"/>
    </row>
    <row r="50">
      <c r="A50" s="29" t="s">
        <v>58</v>
      </c>
      <c r="B50" s="36"/>
      <c r="C50" s="37"/>
      <c r="D50" s="37"/>
      <c r="E50" s="44" t="s">
        <v>102</v>
      </c>
      <c r="F50" s="37"/>
      <c r="G50" s="37"/>
      <c r="H50" s="37"/>
      <c r="I50" s="37"/>
      <c r="J50" s="38"/>
    </row>
    <row r="51" ht="45">
      <c r="A51" s="29" t="s">
        <v>36</v>
      </c>
      <c r="B51" s="36"/>
      <c r="C51" s="37"/>
      <c r="D51" s="37"/>
      <c r="E51" s="31" t="s">
        <v>103</v>
      </c>
      <c r="F51" s="37"/>
      <c r="G51" s="37"/>
      <c r="H51" s="37"/>
      <c r="I51" s="37"/>
      <c r="J51" s="38"/>
    </row>
    <row r="52">
      <c r="A52" s="29" t="s">
        <v>29</v>
      </c>
      <c r="B52" s="29">
        <v>12</v>
      </c>
      <c r="C52" s="30" t="s">
        <v>104</v>
      </c>
      <c r="D52" s="29" t="s">
        <v>31</v>
      </c>
      <c r="E52" s="31" t="s">
        <v>105</v>
      </c>
      <c r="F52" s="32" t="s">
        <v>100</v>
      </c>
      <c r="G52" s="33">
        <v>2</v>
      </c>
      <c r="H52" s="34">
        <v>0</v>
      </c>
      <c r="I52" s="34">
        <f>ROUND(G52*H52,P4)</f>
        <v>0</v>
      </c>
      <c r="J52" s="29"/>
      <c r="O52" s="35">
        <f>I52*0.21</f>
        <v>0</v>
      </c>
      <c r="P52">
        <v>3</v>
      </c>
    </row>
    <row r="53">
      <c r="A53" s="29" t="s">
        <v>34</v>
      </c>
      <c r="B53" s="36"/>
      <c r="C53" s="37"/>
      <c r="D53" s="37"/>
      <c r="E53" s="31" t="s">
        <v>106</v>
      </c>
      <c r="F53" s="37"/>
      <c r="G53" s="37"/>
      <c r="H53" s="37"/>
      <c r="I53" s="37"/>
      <c r="J53" s="38"/>
    </row>
    <row r="54">
      <c r="A54" s="29" t="s">
        <v>58</v>
      </c>
      <c r="B54" s="36"/>
      <c r="C54" s="37"/>
      <c r="D54" s="37"/>
      <c r="E54" s="44" t="s">
        <v>107</v>
      </c>
      <c r="F54" s="37"/>
      <c r="G54" s="37"/>
      <c r="H54" s="37"/>
      <c r="I54" s="37"/>
      <c r="J54" s="38"/>
    </row>
    <row r="55" ht="45">
      <c r="A55" s="29" t="s">
        <v>36</v>
      </c>
      <c r="B55" s="36"/>
      <c r="C55" s="37"/>
      <c r="D55" s="37"/>
      <c r="E55" s="31" t="s">
        <v>103</v>
      </c>
      <c r="F55" s="37"/>
      <c r="G55" s="37"/>
      <c r="H55" s="37"/>
      <c r="I55" s="37"/>
      <c r="J55" s="38"/>
    </row>
    <row r="56">
      <c r="A56" s="29" t="s">
        <v>29</v>
      </c>
      <c r="B56" s="29">
        <v>13</v>
      </c>
      <c r="C56" s="30" t="s">
        <v>108</v>
      </c>
      <c r="D56" s="29" t="s">
        <v>31</v>
      </c>
      <c r="E56" s="31" t="s">
        <v>109</v>
      </c>
      <c r="F56" s="32" t="s">
        <v>100</v>
      </c>
      <c r="G56" s="33">
        <v>14</v>
      </c>
      <c r="H56" s="34">
        <v>0</v>
      </c>
      <c r="I56" s="34">
        <f>ROUND(G56*H56,P4)</f>
        <v>0</v>
      </c>
      <c r="J56" s="29"/>
      <c r="O56" s="35">
        <f>I56*0.21</f>
        <v>0</v>
      </c>
      <c r="P56">
        <v>3</v>
      </c>
    </row>
    <row r="57">
      <c r="A57" s="29" t="s">
        <v>34</v>
      </c>
      <c r="B57" s="36"/>
      <c r="C57" s="37"/>
      <c r="D57" s="37"/>
      <c r="E57" s="31" t="s">
        <v>110</v>
      </c>
      <c r="F57" s="37"/>
      <c r="G57" s="37"/>
      <c r="H57" s="37"/>
      <c r="I57" s="37"/>
      <c r="J57" s="38"/>
    </row>
    <row r="58">
      <c r="A58" s="29" t="s">
        <v>58</v>
      </c>
      <c r="B58" s="36"/>
      <c r="C58" s="37"/>
      <c r="D58" s="37"/>
      <c r="E58" s="44" t="s">
        <v>111</v>
      </c>
      <c r="F58" s="37"/>
      <c r="G58" s="37"/>
      <c r="H58" s="37"/>
      <c r="I58" s="37"/>
      <c r="J58" s="38"/>
    </row>
    <row r="59" ht="45">
      <c r="A59" s="29" t="s">
        <v>36</v>
      </c>
      <c r="B59" s="36"/>
      <c r="C59" s="37"/>
      <c r="D59" s="37"/>
      <c r="E59" s="31" t="s">
        <v>103</v>
      </c>
      <c r="F59" s="37"/>
      <c r="G59" s="37"/>
      <c r="H59" s="37"/>
      <c r="I59" s="37"/>
      <c r="J59" s="38"/>
    </row>
    <row r="60">
      <c r="A60" s="23" t="s">
        <v>26</v>
      </c>
      <c r="B60" s="24"/>
      <c r="C60" s="25" t="s">
        <v>112</v>
      </c>
      <c r="D60" s="26"/>
      <c r="E60" s="23" t="s">
        <v>113</v>
      </c>
      <c r="F60" s="26"/>
      <c r="G60" s="26"/>
      <c r="H60" s="26"/>
      <c r="I60" s="27">
        <f>SUMIFS(I61:I72,A61:A72,"P")</f>
        <v>0</v>
      </c>
      <c r="J60" s="28"/>
    </row>
    <row r="61">
      <c r="A61" s="29" t="s">
        <v>29</v>
      </c>
      <c r="B61" s="29">
        <v>5</v>
      </c>
      <c r="C61" s="30" t="s">
        <v>114</v>
      </c>
      <c r="D61" s="29" t="s">
        <v>31</v>
      </c>
      <c r="E61" s="31" t="s">
        <v>115</v>
      </c>
      <c r="F61" s="32" t="s">
        <v>63</v>
      </c>
      <c r="G61" s="33">
        <v>200</v>
      </c>
      <c r="H61" s="34">
        <v>0</v>
      </c>
      <c r="I61" s="34">
        <f>ROUND(G61*H61,P4)</f>
        <v>0</v>
      </c>
      <c r="J61" s="29"/>
      <c r="O61" s="35">
        <f>I61*0.21</f>
        <v>0</v>
      </c>
      <c r="P61">
        <v>3</v>
      </c>
    </row>
    <row r="62">
      <c r="A62" s="29" t="s">
        <v>34</v>
      </c>
      <c r="B62" s="36"/>
      <c r="C62" s="37"/>
      <c r="D62" s="37"/>
      <c r="E62" s="31" t="s">
        <v>116</v>
      </c>
      <c r="F62" s="37"/>
      <c r="G62" s="37"/>
      <c r="H62" s="37"/>
      <c r="I62" s="37"/>
      <c r="J62" s="38"/>
    </row>
    <row r="63">
      <c r="A63" s="29" t="s">
        <v>58</v>
      </c>
      <c r="B63" s="36"/>
      <c r="C63" s="37"/>
      <c r="D63" s="37"/>
      <c r="E63" s="44" t="s">
        <v>88</v>
      </c>
      <c r="F63" s="37"/>
      <c r="G63" s="37"/>
      <c r="H63" s="37"/>
      <c r="I63" s="37"/>
      <c r="J63" s="38"/>
    </row>
    <row r="64" ht="30">
      <c r="A64" s="29" t="s">
        <v>36</v>
      </c>
      <c r="B64" s="36"/>
      <c r="C64" s="37"/>
      <c r="D64" s="37"/>
      <c r="E64" s="31" t="s">
        <v>117</v>
      </c>
      <c r="F64" s="37"/>
      <c r="G64" s="37"/>
      <c r="H64" s="37"/>
      <c r="I64" s="37"/>
      <c r="J64" s="38"/>
    </row>
    <row r="65" ht="30">
      <c r="A65" s="29" t="s">
        <v>29</v>
      </c>
      <c r="B65" s="29">
        <v>14</v>
      </c>
      <c r="C65" s="30" t="s">
        <v>118</v>
      </c>
      <c r="D65" s="29" t="s">
        <v>31</v>
      </c>
      <c r="E65" s="31" t="s">
        <v>119</v>
      </c>
      <c r="F65" s="32" t="s">
        <v>56</v>
      </c>
      <c r="G65" s="33">
        <v>151.75</v>
      </c>
      <c r="H65" s="34">
        <v>0</v>
      </c>
      <c r="I65" s="34">
        <f>ROUND(G65*H65,P4)</f>
        <v>0</v>
      </c>
      <c r="J65" s="29"/>
      <c r="O65" s="35">
        <f>I65*0.21</f>
        <v>0</v>
      </c>
      <c r="P65">
        <v>3</v>
      </c>
    </row>
    <row r="66">
      <c r="A66" s="29" t="s">
        <v>34</v>
      </c>
      <c r="B66" s="36"/>
      <c r="C66" s="37"/>
      <c r="D66" s="37"/>
      <c r="E66" s="42" t="s">
        <v>31</v>
      </c>
      <c r="F66" s="37"/>
      <c r="G66" s="37"/>
      <c r="H66" s="37"/>
      <c r="I66" s="37"/>
      <c r="J66" s="38"/>
    </row>
    <row r="67" ht="105">
      <c r="A67" s="29" t="s">
        <v>58</v>
      </c>
      <c r="B67" s="36"/>
      <c r="C67" s="37"/>
      <c r="D67" s="37"/>
      <c r="E67" s="44" t="s">
        <v>120</v>
      </c>
      <c r="F67" s="37"/>
      <c r="G67" s="37"/>
      <c r="H67" s="37"/>
      <c r="I67" s="37"/>
      <c r="J67" s="38"/>
    </row>
    <row r="68" ht="60">
      <c r="A68" s="29" t="s">
        <v>36</v>
      </c>
      <c r="B68" s="36"/>
      <c r="C68" s="37"/>
      <c r="D68" s="37"/>
      <c r="E68" s="31" t="s">
        <v>121</v>
      </c>
      <c r="F68" s="37"/>
      <c r="G68" s="37"/>
      <c r="H68" s="37"/>
      <c r="I68" s="37"/>
      <c r="J68" s="38"/>
    </row>
    <row r="69" ht="30">
      <c r="A69" s="29" t="s">
        <v>29</v>
      </c>
      <c r="B69" s="29">
        <v>15</v>
      </c>
      <c r="C69" s="30" t="s">
        <v>122</v>
      </c>
      <c r="D69" s="29" t="s">
        <v>31</v>
      </c>
      <c r="E69" s="31" t="s">
        <v>123</v>
      </c>
      <c r="F69" s="32" t="s">
        <v>56</v>
      </c>
      <c r="G69" s="33">
        <v>151.75</v>
      </c>
      <c r="H69" s="34">
        <v>0</v>
      </c>
      <c r="I69" s="34">
        <f>ROUND(G69*H69,P4)</f>
        <v>0</v>
      </c>
      <c r="J69" s="29"/>
      <c r="O69" s="35">
        <f>I69*0.21</f>
        <v>0</v>
      </c>
      <c r="P69">
        <v>3</v>
      </c>
    </row>
    <row r="70">
      <c r="A70" s="29" t="s">
        <v>34</v>
      </c>
      <c r="B70" s="36"/>
      <c r="C70" s="37"/>
      <c r="D70" s="37"/>
      <c r="E70" s="31" t="s">
        <v>124</v>
      </c>
      <c r="F70" s="37"/>
      <c r="G70" s="37"/>
      <c r="H70" s="37"/>
      <c r="I70" s="37"/>
      <c r="J70" s="38"/>
    </row>
    <row r="71" ht="105">
      <c r="A71" s="29" t="s">
        <v>58</v>
      </c>
      <c r="B71" s="36"/>
      <c r="C71" s="37"/>
      <c r="D71" s="37"/>
      <c r="E71" s="44" t="s">
        <v>120</v>
      </c>
      <c r="F71" s="37"/>
      <c r="G71" s="37"/>
      <c r="H71" s="37"/>
      <c r="I71" s="37"/>
      <c r="J71" s="38"/>
    </row>
    <row r="72" ht="60">
      <c r="A72" s="29" t="s">
        <v>36</v>
      </c>
      <c r="B72" s="39"/>
      <c r="C72" s="40"/>
      <c r="D72" s="40"/>
      <c r="E72" s="31" t="s">
        <v>121</v>
      </c>
      <c r="F72" s="40"/>
      <c r="G72" s="40"/>
      <c r="H72" s="40"/>
      <c r="I72" s="40"/>
      <c r="J72" s="41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125</v>
      </c>
      <c r="I3" s="16">
        <f>SUMIFS(I8:I72,A8:A72,"SD")</f>
        <v>0</v>
      </c>
      <c r="J3" s="9"/>
      <c r="O3">
        <v>0</v>
      </c>
      <c r="P3">
        <v>2</v>
      </c>
    </row>
    <row r="4">
      <c r="A4" s="10" t="s">
        <v>8</v>
      </c>
      <c r="B4" s="11" t="s">
        <v>13</v>
      </c>
      <c r="C4" s="12" t="s">
        <v>125</v>
      </c>
      <c r="D4" s="13"/>
      <c r="E4" s="14" t="s">
        <v>126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15</v>
      </c>
      <c r="B5" s="18" t="s">
        <v>16</v>
      </c>
      <c r="C5" s="19" t="s">
        <v>17</v>
      </c>
      <c r="D5" s="19" t="s">
        <v>18</v>
      </c>
      <c r="E5" s="19" t="s">
        <v>19</v>
      </c>
      <c r="F5" s="19" t="s">
        <v>20</v>
      </c>
      <c r="G5" s="19" t="s">
        <v>21</v>
      </c>
      <c r="H5" s="19" t="s">
        <v>22</v>
      </c>
      <c r="I5" s="19"/>
      <c r="J5" s="20" t="s">
        <v>23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24</v>
      </c>
      <c r="I6" s="19" t="s">
        <v>25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26</v>
      </c>
      <c r="B8" s="24"/>
      <c r="C8" s="25" t="s">
        <v>52</v>
      </c>
      <c r="D8" s="26"/>
      <c r="E8" s="23" t="s">
        <v>53</v>
      </c>
      <c r="F8" s="26"/>
      <c r="G8" s="26"/>
      <c r="H8" s="26"/>
      <c r="I8" s="27">
        <f>SUMIFS(I9:I16,A9:A16,"P")</f>
        <v>0</v>
      </c>
      <c r="J8" s="28"/>
    </row>
    <row r="9">
      <c r="A9" s="29" t="s">
        <v>29</v>
      </c>
      <c r="B9" s="29">
        <v>1</v>
      </c>
      <c r="C9" s="30" t="s">
        <v>54</v>
      </c>
      <c r="D9" s="29" t="s">
        <v>31</v>
      </c>
      <c r="E9" s="31" t="s">
        <v>55</v>
      </c>
      <c r="F9" s="32" t="s">
        <v>56</v>
      </c>
      <c r="G9" s="33">
        <v>5050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>
      <c r="A10" s="29" t="s">
        <v>34</v>
      </c>
      <c r="B10" s="36"/>
      <c r="C10" s="37"/>
      <c r="D10" s="37"/>
      <c r="E10" s="31" t="s">
        <v>57</v>
      </c>
      <c r="F10" s="37"/>
      <c r="G10" s="37"/>
      <c r="H10" s="37"/>
      <c r="I10" s="37"/>
      <c r="J10" s="38"/>
    </row>
    <row r="11">
      <c r="A11" s="29" t="s">
        <v>58</v>
      </c>
      <c r="B11" s="36"/>
      <c r="C11" s="37"/>
      <c r="D11" s="37"/>
      <c r="E11" s="44" t="s">
        <v>127</v>
      </c>
      <c r="F11" s="37"/>
      <c r="G11" s="37"/>
      <c r="H11" s="37"/>
      <c r="I11" s="37"/>
      <c r="J11" s="38"/>
    </row>
    <row r="12" ht="30">
      <c r="A12" s="29" t="s">
        <v>36</v>
      </c>
      <c r="B12" s="36"/>
      <c r="C12" s="37"/>
      <c r="D12" s="37"/>
      <c r="E12" s="31" t="s">
        <v>60</v>
      </c>
      <c r="F12" s="37"/>
      <c r="G12" s="37"/>
      <c r="H12" s="37"/>
      <c r="I12" s="37"/>
      <c r="J12" s="38"/>
    </row>
    <row r="13">
      <c r="A13" s="29" t="s">
        <v>29</v>
      </c>
      <c r="B13" s="29">
        <v>7</v>
      </c>
      <c r="C13" s="30" t="s">
        <v>61</v>
      </c>
      <c r="D13" s="29" t="s">
        <v>31</v>
      </c>
      <c r="E13" s="31" t="s">
        <v>62</v>
      </c>
      <c r="F13" s="32" t="s">
        <v>63</v>
      </c>
      <c r="G13" s="33">
        <v>400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 ht="30">
      <c r="A14" s="29" t="s">
        <v>34</v>
      </c>
      <c r="B14" s="36"/>
      <c r="C14" s="37"/>
      <c r="D14" s="37"/>
      <c r="E14" s="31" t="s">
        <v>64</v>
      </c>
      <c r="F14" s="37"/>
      <c r="G14" s="37"/>
      <c r="H14" s="37"/>
      <c r="I14" s="37"/>
      <c r="J14" s="38"/>
    </row>
    <row r="15">
      <c r="A15" s="29" t="s">
        <v>58</v>
      </c>
      <c r="B15" s="36"/>
      <c r="C15" s="37"/>
      <c r="D15" s="37"/>
      <c r="E15" s="44" t="s">
        <v>128</v>
      </c>
      <c r="F15" s="37"/>
      <c r="G15" s="37"/>
      <c r="H15" s="37"/>
      <c r="I15" s="37"/>
      <c r="J15" s="38"/>
    </row>
    <row r="16" ht="30">
      <c r="A16" s="29" t="s">
        <v>36</v>
      </c>
      <c r="B16" s="36"/>
      <c r="C16" s="37"/>
      <c r="D16" s="37"/>
      <c r="E16" s="31" t="s">
        <v>60</v>
      </c>
      <c r="F16" s="37"/>
      <c r="G16" s="37"/>
      <c r="H16" s="37"/>
      <c r="I16" s="37"/>
      <c r="J16" s="38"/>
    </row>
    <row r="17">
      <c r="A17" s="23" t="s">
        <v>26</v>
      </c>
      <c r="B17" s="24"/>
      <c r="C17" s="25" t="s">
        <v>66</v>
      </c>
      <c r="D17" s="26"/>
      <c r="E17" s="23" t="s">
        <v>67</v>
      </c>
      <c r="F17" s="26"/>
      <c r="G17" s="26"/>
      <c r="H17" s="26"/>
      <c r="I17" s="27">
        <f>SUMIFS(I18:I21,A18:A21,"P")</f>
        <v>0</v>
      </c>
      <c r="J17" s="28"/>
    </row>
    <row r="18">
      <c r="A18" s="29" t="s">
        <v>29</v>
      </c>
      <c r="B18" s="29">
        <v>9</v>
      </c>
      <c r="C18" s="30" t="s">
        <v>68</v>
      </c>
      <c r="D18" s="29" t="s">
        <v>31</v>
      </c>
      <c r="E18" s="31" t="s">
        <v>69</v>
      </c>
      <c r="F18" s="32" t="s">
        <v>56</v>
      </c>
      <c r="G18" s="33">
        <v>400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>
      <c r="A19" s="29" t="s">
        <v>34</v>
      </c>
      <c r="B19" s="36"/>
      <c r="C19" s="37"/>
      <c r="D19" s="37"/>
      <c r="E19" s="31" t="s">
        <v>70</v>
      </c>
      <c r="F19" s="37"/>
      <c r="G19" s="37"/>
      <c r="H19" s="37"/>
      <c r="I19" s="37"/>
      <c r="J19" s="38"/>
    </row>
    <row r="20">
      <c r="A20" s="29" t="s">
        <v>58</v>
      </c>
      <c r="B20" s="36"/>
      <c r="C20" s="37"/>
      <c r="D20" s="37"/>
      <c r="E20" s="44" t="s">
        <v>128</v>
      </c>
      <c r="F20" s="37"/>
      <c r="G20" s="37"/>
      <c r="H20" s="37"/>
      <c r="I20" s="37"/>
      <c r="J20" s="38"/>
    </row>
    <row r="21" ht="120">
      <c r="A21" s="29" t="s">
        <v>36</v>
      </c>
      <c r="B21" s="36"/>
      <c r="C21" s="37"/>
      <c r="D21" s="37"/>
      <c r="E21" s="31" t="s">
        <v>71</v>
      </c>
      <c r="F21" s="37"/>
      <c r="G21" s="37"/>
      <c r="H21" s="37"/>
      <c r="I21" s="37"/>
      <c r="J21" s="38"/>
    </row>
    <row r="22">
      <c r="A22" s="23" t="s">
        <v>26</v>
      </c>
      <c r="B22" s="24"/>
      <c r="C22" s="25" t="s">
        <v>72</v>
      </c>
      <c r="D22" s="26"/>
      <c r="E22" s="23" t="s">
        <v>73</v>
      </c>
      <c r="F22" s="26"/>
      <c r="G22" s="26"/>
      <c r="H22" s="26"/>
      <c r="I22" s="27">
        <f>SUMIFS(I23:I46,A23:A46,"P")</f>
        <v>0</v>
      </c>
      <c r="J22" s="28"/>
    </row>
    <row r="23">
      <c r="A23" s="29" t="s">
        <v>29</v>
      </c>
      <c r="B23" s="29">
        <v>2</v>
      </c>
      <c r="C23" s="30" t="s">
        <v>129</v>
      </c>
      <c r="D23" s="29" t="s">
        <v>31</v>
      </c>
      <c r="E23" s="31" t="s">
        <v>130</v>
      </c>
      <c r="F23" s="32" t="s">
        <v>56</v>
      </c>
      <c r="G23" s="33">
        <v>10100</v>
      </c>
      <c r="H23" s="34">
        <v>0</v>
      </c>
      <c r="I23" s="34">
        <f>ROUND(G23*H23,P4)</f>
        <v>0</v>
      </c>
      <c r="J23" s="29"/>
      <c r="O23" s="35">
        <f>I23*0.21</f>
        <v>0</v>
      </c>
      <c r="P23">
        <v>3</v>
      </c>
    </row>
    <row r="24">
      <c r="A24" s="29" t="s">
        <v>34</v>
      </c>
      <c r="B24" s="36"/>
      <c r="C24" s="37"/>
      <c r="D24" s="37"/>
      <c r="E24" s="31" t="s">
        <v>131</v>
      </c>
      <c r="F24" s="37"/>
      <c r="G24" s="37"/>
      <c r="H24" s="37"/>
      <c r="I24" s="37"/>
      <c r="J24" s="38"/>
    </row>
    <row r="25">
      <c r="A25" s="29" t="s">
        <v>58</v>
      </c>
      <c r="B25" s="36"/>
      <c r="C25" s="37"/>
      <c r="D25" s="37"/>
      <c r="E25" s="44" t="s">
        <v>132</v>
      </c>
      <c r="F25" s="37"/>
      <c r="G25" s="37"/>
      <c r="H25" s="37"/>
      <c r="I25" s="37"/>
      <c r="J25" s="38"/>
    </row>
    <row r="26" ht="75">
      <c r="A26" s="29" t="s">
        <v>36</v>
      </c>
      <c r="B26" s="36"/>
      <c r="C26" s="37"/>
      <c r="D26" s="37"/>
      <c r="E26" s="31" t="s">
        <v>77</v>
      </c>
      <c r="F26" s="37"/>
      <c r="G26" s="37"/>
      <c r="H26" s="37"/>
      <c r="I26" s="37"/>
      <c r="J26" s="38"/>
    </row>
    <row r="27">
      <c r="A27" s="29" t="s">
        <v>29</v>
      </c>
      <c r="B27" s="29">
        <v>3</v>
      </c>
      <c r="C27" s="30" t="s">
        <v>133</v>
      </c>
      <c r="D27" s="29" t="s">
        <v>31</v>
      </c>
      <c r="E27" s="31" t="s">
        <v>134</v>
      </c>
      <c r="F27" s="32" t="s">
        <v>56</v>
      </c>
      <c r="G27" s="33">
        <v>5050</v>
      </c>
      <c r="H27" s="34">
        <v>0</v>
      </c>
      <c r="I27" s="34">
        <f>ROUND(G27*H27,P4)</f>
        <v>0</v>
      </c>
      <c r="J27" s="29"/>
      <c r="O27" s="35">
        <f>I27*0.21</f>
        <v>0</v>
      </c>
      <c r="P27">
        <v>3</v>
      </c>
    </row>
    <row r="28">
      <c r="A28" s="29" t="s">
        <v>34</v>
      </c>
      <c r="B28" s="36"/>
      <c r="C28" s="37"/>
      <c r="D28" s="37"/>
      <c r="E28" s="31" t="s">
        <v>80</v>
      </c>
      <c r="F28" s="37"/>
      <c r="G28" s="37"/>
      <c r="H28" s="37"/>
      <c r="I28" s="37"/>
      <c r="J28" s="38"/>
    </row>
    <row r="29">
      <c r="A29" s="29" t="s">
        <v>58</v>
      </c>
      <c r="B29" s="36"/>
      <c r="C29" s="37"/>
      <c r="D29" s="37"/>
      <c r="E29" s="44" t="s">
        <v>127</v>
      </c>
      <c r="F29" s="37"/>
      <c r="G29" s="37"/>
      <c r="H29" s="37"/>
      <c r="I29" s="37"/>
      <c r="J29" s="38"/>
    </row>
    <row r="30" ht="165">
      <c r="A30" s="29" t="s">
        <v>36</v>
      </c>
      <c r="B30" s="36"/>
      <c r="C30" s="37"/>
      <c r="D30" s="37"/>
      <c r="E30" s="31" t="s">
        <v>81</v>
      </c>
      <c r="F30" s="37"/>
      <c r="G30" s="37"/>
      <c r="H30" s="37"/>
      <c r="I30" s="37"/>
      <c r="J30" s="38"/>
    </row>
    <row r="31">
      <c r="A31" s="29" t="s">
        <v>29</v>
      </c>
      <c r="B31" s="29">
        <v>4</v>
      </c>
      <c r="C31" s="30" t="s">
        <v>135</v>
      </c>
      <c r="D31" s="29" t="s">
        <v>31</v>
      </c>
      <c r="E31" s="31" t="s">
        <v>136</v>
      </c>
      <c r="F31" s="32" t="s">
        <v>56</v>
      </c>
      <c r="G31" s="33">
        <v>5050</v>
      </c>
      <c r="H31" s="34">
        <v>0</v>
      </c>
      <c r="I31" s="34">
        <f>ROUND(G31*H31,P4)</f>
        <v>0</v>
      </c>
      <c r="J31" s="29"/>
      <c r="O31" s="35">
        <f>I31*0.21</f>
        <v>0</v>
      </c>
      <c r="P31">
        <v>3</v>
      </c>
    </row>
    <row r="32">
      <c r="A32" s="29" t="s">
        <v>34</v>
      </c>
      <c r="B32" s="36"/>
      <c r="C32" s="37"/>
      <c r="D32" s="37"/>
      <c r="E32" s="31" t="s">
        <v>84</v>
      </c>
      <c r="F32" s="37"/>
      <c r="G32" s="37"/>
      <c r="H32" s="37"/>
      <c r="I32" s="37"/>
      <c r="J32" s="38"/>
    </row>
    <row r="33">
      <c r="A33" s="29" t="s">
        <v>58</v>
      </c>
      <c r="B33" s="36"/>
      <c r="C33" s="37"/>
      <c r="D33" s="37"/>
      <c r="E33" s="44" t="s">
        <v>127</v>
      </c>
      <c r="F33" s="37"/>
      <c r="G33" s="37"/>
      <c r="H33" s="37"/>
      <c r="I33" s="37"/>
      <c r="J33" s="38"/>
    </row>
    <row r="34" ht="165">
      <c r="A34" s="29" t="s">
        <v>36</v>
      </c>
      <c r="B34" s="36"/>
      <c r="C34" s="37"/>
      <c r="D34" s="37"/>
      <c r="E34" s="31" t="s">
        <v>81</v>
      </c>
      <c r="F34" s="37"/>
      <c r="G34" s="37"/>
      <c r="H34" s="37"/>
      <c r="I34" s="37"/>
      <c r="J34" s="38"/>
    </row>
    <row r="35">
      <c r="A35" s="29" t="s">
        <v>29</v>
      </c>
      <c r="B35" s="29">
        <v>6</v>
      </c>
      <c r="C35" s="30" t="s">
        <v>137</v>
      </c>
      <c r="D35" s="29" t="s">
        <v>52</v>
      </c>
      <c r="E35" s="31" t="s">
        <v>138</v>
      </c>
      <c r="F35" s="32" t="s">
        <v>63</v>
      </c>
      <c r="G35" s="33">
        <v>430</v>
      </c>
      <c r="H35" s="34">
        <v>0</v>
      </c>
      <c r="I35" s="34">
        <f>ROUND(G35*H35,P4)</f>
        <v>0</v>
      </c>
      <c r="J35" s="29"/>
      <c r="O35" s="35">
        <f>I35*0.21</f>
        <v>0</v>
      </c>
      <c r="P35">
        <v>3</v>
      </c>
    </row>
    <row r="36">
      <c r="A36" s="29" t="s">
        <v>34</v>
      </c>
      <c r="B36" s="36"/>
      <c r="C36" s="37"/>
      <c r="D36" s="37"/>
      <c r="E36" s="31" t="s">
        <v>139</v>
      </c>
      <c r="F36" s="37"/>
      <c r="G36" s="37"/>
      <c r="H36" s="37"/>
      <c r="I36" s="37"/>
      <c r="J36" s="38"/>
    </row>
    <row r="37">
      <c r="A37" s="29" t="s">
        <v>58</v>
      </c>
      <c r="B37" s="36"/>
      <c r="C37" s="37"/>
      <c r="D37" s="37"/>
      <c r="E37" s="44" t="s">
        <v>140</v>
      </c>
      <c r="F37" s="37"/>
      <c r="G37" s="37"/>
      <c r="H37" s="37"/>
      <c r="I37" s="37"/>
      <c r="J37" s="38"/>
    </row>
    <row r="38" ht="45">
      <c r="A38" s="29" t="s">
        <v>36</v>
      </c>
      <c r="B38" s="36"/>
      <c r="C38" s="37"/>
      <c r="D38" s="37"/>
      <c r="E38" s="31" t="s">
        <v>89</v>
      </c>
      <c r="F38" s="37"/>
      <c r="G38" s="37"/>
      <c r="H38" s="37"/>
      <c r="I38" s="37"/>
      <c r="J38" s="38"/>
    </row>
    <row r="39">
      <c r="A39" s="29" t="s">
        <v>29</v>
      </c>
      <c r="B39" s="29">
        <v>8</v>
      </c>
      <c r="C39" s="30" t="s">
        <v>137</v>
      </c>
      <c r="D39" s="29" t="s">
        <v>66</v>
      </c>
      <c r="E39" s="31" t="s">
        <v>138</v>
      </c>
      <c r="F39" s="32" t="s">
        <v>63</v>
      </c>
      <c r="G39" s="33">
        <v>400</v>
      </c>
      <c r="H39" s="34">
        <v>0</v>
      </c>
      <c r="I39" s="34">
        <f>ROUND(G39*H39,P4)</f>
        <v>0</v>
      </c>
      <c r="J39" s="29"/>
      <c r="O39" s="35">
        <f>I39*0.21</f>
        <v>0</v>
      </c>
      <c r="P39">
        <v>3</v>
      </c>
    </row>
    <row r="40">
      <c r="A40" s="29" t="s">
        <v>34</v>
      </c>
      <c r="B40" s="36"/>
      <c r="C40" s="37"/>
      <c r="D40" s="37"/>
      <c r="E40" s="31" t="s">
        <v>90</v>
      </c>
      <c r="F40" s="37"/>
      <c r="G40" s="37"/>
      <c r="H40" s="37"/>
      <c r="I40" s="37"/>
      <c r="J40" s="38"/>
    </row>
    <row r="41">
      <c r="A41" s="29" t="s">
        <v>58</v>
      </c>
      <c r="B41" s="36"/>
      <c r="C41" s="37"/>
      <c r="D41" s="37"/>
      <c r="E41" s="44" t="s">
        <v>128</v>
      </c>
      <c r="F41" s="37"/>
      <c r="G41" s="37"/>
      <c r="H41" s="37"/>
      <c r="I41" s="37"/>
      <c r="J41" s="38"/>
    </row>
    <row r="42" ht="45">
      <c r="A42" s="29" t="s">
        <v>36</v>
      </c>
      <c r="B42" s="36"/>
      <c r="C42" s="37"/>
      <c r="D42" s="37"/>
      <c r="E42" s="31" t="s">
        <v>89</v>
      </c>
      <c r="F42" s="37"/>
      <c r="G42" s="37"/>
      <c r="H42" s="37"/>
      <c r="I42" s="37"/>
      <c r="J42" s="38"/>
    </row>
    <row r="43">
      <c r="A43" s="29" t="s">
        <v>29</v>
      </c>
      <c r="B43" s="29">
        <v>10</v>
      </c>
      <c r="C43" s="30" t="s">
        <v>91</v>
      </c>
      <c r="D43" s="29" t="s">
        <v>31</v>
      </c>
      <c r="E43" s="31" t="s">
        <v>92</v>
      </c>
      <c r="F43" s="32" t="s">
        <v>56</v>
      </c>
      <c r="G43" s="33">
        <v>149.19999999999999</v>
      </c>
      <c r="H43" s="34">
        <v>0</v>
      </c>
      <c r="I43" s="34">
        <f>ROUND(G43*H43,P4)</f>
        <v>0</v>
      </c>
      <c r="J43" s="29"/>
      <c r="O43" s="35">
        <f>I43*0.21</f>
        <v>0</v>
      </c>
      <c r="P43">
        <v>3</v>
      </c>
    </row>
    <row r="44" ht="45">
      <c r="A44" s="29" t="s">
        <v>34</v>
      </c>
      <c r="B44" s="36"/>
      <c r="C44" s="37"/>
      <c r="D44" s="37"/>
      <c r="E44" s="31" t="s">
        <v>93</v>
      </c>
      <c r="F44" s="37"/>
      <c r="G44" s="37"/>
      <c r="H44" s="37"/>
      <c r="I44" s="37"/>
      <c r="J44" s="38"/>
    </row>
    <row r="45">
      <c r="A45" s="29" t="s">
        <v>58</v>
      </c>
      <c r="B45" s="36"/>
      <c r="C45" s="37"/>
      <c r="D45" s="37"/>
      <c r="E45" s="44" t="s">
        <v>141</v>
      </c>
      <c r="F45" s="37"/>
      <c r="G45" s="37"/>
      <c r="H45" s="37"/>
      <c r="I45" s="37"/>
      <c r="J45" s="38"/>
    </row>
    <row r="46" ht="135">
      <c r="A46" s="29" t="s">
        <v>36</v>
      </c>
      <c r="B46" s="36"/>
      <c r="C46" s="37"/>
      <c r="D46" s="37"/>
      <c r="E46" s="31" t="s">
        <v>95</v>
      </c>
      <c r="F46" s="37"/>
      <c r="G46" s="37"/>
      <c r="H46" s="37"/>
      <c r="I46" s="37"/>
      <c r="J46" s="38"/>
    </row>
    <row r="47">
      <c r="A47" s="23" t="s">
        <v>26</v>
      </c>
      <c r="B47" s="24"/>
      <c r="C47" s="25" t="s">
        <v>96</v>
      </c>
      <c r="D47" s="26"/>
      <c r="E47" s="23" t="s">
        <v>97</v>
      </c>
      <c r="F47" s="26"/>
      <c r="G47" s="26"/>
      <c r="H47" s="26"/>
      <c r="I47" s="27">
        <f>SUMIFS(I48:I59,A48:A59,"P")</f>
        <v>0</v>
      </c>
      <c r="J47" s="28"/>
    </row>
    <row r="48">
      <c r="A48" s="29" t="s">
        <v>29</v>
      </c>
      <c r="B48" s="29">
        <v>11</v>
      </c>
      <c r="C48" s="30" t="s">
        <v>98</v>
      </c>
      <c r="D48" s="29" t="s">
        <v>31</v>
      </c>
      <c r="E48" s="31" t="s">
        <v>99</v>
      </c>
      <c r="F48" s="32" t="s">
        <v>100</v>
      </c>
      <c r="G48" s="33">
        <v>14</v>
      </c>
      <c r="H48" s="34">
        <v>0</v>
      </c>
      <c r="I48" s="34">
        <f>ROUND(G48*H48,P4)</f>
        <v>0</v>
      </c>
      <c r="J48" s="29"/>
      <c r="O48" s="35">
        <f>I48*0.21</f>
        <v>0</v>
      </c>
      <c r="P48">
        <v>3</v>
      </c>
    </row>
    <row r="49">
      <c r="A49" s="29" t="s">
        <v>34</v>
      </c>
      <c r="B49" s="36"/>
      <c r="C49" s="37"/>
      <c r="D49" s="37"/>
      <c r="E49" s="31" t="s">
        <v>101</v>
      </c>
      <c r="F49" s="37"/>
      <c r="G49" s="37"/>
      <c r="H49" s="37"/>
      <c r="I49" s="37"/>
      <c r="J49" s="38"/>
    </row>
    <row r="50">
      <c r="A50" s="29" t="s">
        <v>58</v>
      </c>
      <c r="B50" s="36"/>
      <c r="C50" s="37"/>
      <c r="D50" s="37"/>
      <c r="E50" s="44" t="s">
        <v>111</v>
      </c>
      <c r="F50" s="37"/>
      <c r="G50" s="37"/>
      <c r="H50" s="37"/>
      <c r="I50" s="37"/>
      <c r="J50" s="38"/>
    </row>
    <row r="51" ht="45">
      <c r="A51" s="29" t="s">
        <v>36</v>
      </c>
      <c r="B51" s="36"/>
      <c r="C51" s="37"/>
      <c r="D51" s="37"/>
      <c r="E51" s="31" t="s">
        <v>103</v>
      </c>
      <c r="F51" s="37"/>
      <c r="G51" s="37"/>
      <c r="H51" s="37"/>
      <c r="I51" s="37"/>
      <c r="J51" s="38"/>
    </row>
    <row r="52">
      <c r="A52" s="29" t="s">
        <v>29</v>
      </c>
      <c r="B52" s="29">
        <v>12</v>
      </c>
      <c r="C52" s="30" t="s">
        <v>104</v>
      </c>
      <c r="D52" s="29" t="s">
        <v>31</v>
      </c>
      <c r="E52" s="31" t="s">
        <v>105</v>
      </c>
      <c r="F52" s="32" t="s">
        <v>100</v>
      </c>
      <c r="G52" s="33">
        <v>22</v>
      </c>
      <c r="H52" s="34">
        <v>0</v>
      </c>
      <c r="I52" s="34">
        <f>ROUND(G52*H52,P4)</f>
        <v>0</v>
      </c>
      <c r="J52" s="29"/>
      <c r="O52" s="35">
        <f>I52*0.21</f>
        <v>0</v>
      </c>
      <c r="P52">
        <v>3</v>
      </c>
    </row>
    <row r="53">
      <c r="A53" s="29" t="s">
        <v>34</v>
      </c>
      <c r="B53" s="36"/>
      <c r="C53" s="37"/>
      <c r="D53" s="37"/>
      <c r="E53" s="31" t="s">
        <v>106</v>
      </c>
      <c r="F53" s="37"/>
      <c r="G53" s="37"/>
      <c r="H53" s="37"/>
      <c r="I53" s="37"/>
      <c r="J53" s="38"/>
    </row>
    <row r="54">
      <c r="A54" s="29" t="s">
        <v>58</v>
      </c>
      <c r="B54" s="36"/>
      <c r="C54" s="37"/>
      <c r="D54" s="37"/>
      <c r="E54" s="44" t="s">
        <v>142</v>
      </c>
      <c r="F54" s="37"/>
      <c r="G54" s="37"/>
      <c r="H54" s="37"/>
      <c r="I54" s="37"/>
      <c r="J54" s="38"/>
    </row>
    <row r="55" ht="45">
      <c r="A55" s="29" t="s">
        <v>36</v>
      </c>
      <c r="B55" s="36"/>
      <c r="C55" s="37"/>
      <c r="D55" s="37"/>
      <c r="E55" s="31" t="s">
        <v>103</v>
      </c>
      <c r="F55" s="37"/>
      <c r="G55" s="37"/>
      <c r="H55" s="37"/>
      <c r="I55" s="37"/>
      <c r="J55" s="38"/>
    </row>
    <row r="56">
      <c r="A56" s="29" t="s">
        <v>29</v>
      </c>
      <c r="B56" s="29">
        <v>13</v>
      </c>
      <c r="C56" s="30" t="s">
        <v>108</v>
      </c>
      <c r="D56" s="29" t="s">
        <v>31</v>
      </c>
      <c r="E56" s="31" t="s">
        <v>109</v>
      </c>
      <c r="F56" s="32" t="s">
        <v>100</v>
      </c>
      <c r="G56" s="33">
        <v>9</v>
      </c>
      <c r="H56" s="34">
        <v>0</v>
      </c>
      <c r="I56" s="34">
        <f>ROUND(G56*H56,P4)</f>
        <v>0</v>
      </c>
      <c r="J56" s="29"/>
      <c r="O56" s="35">
        <f>I56*0.21</f>
        <v>0</v>
      </c>
      <c r="P56">
        <v>3</v>
      </c>
    </row>
    <row r="57">
      <c r="A57" s="29" t="s">
        <v>34</v>
      </c>
      <c r="B57" s="36"/>
      <c r="C57" s="37"/>
      <c r="D57" s="37"/>
      <c r="E57" s="31" t="s">
        <v>143</v>
      </c>
      <c r="F57" s="37"/>
      <c r="G57" s="37"/>
      <c r="H57" s="37"/>
      <c r="I57" s="37"/>
      <c r="J57" s="38"/>
    </row>
    <row r="58">
      <c r="A58" s="29" t="s">
        <v>58</v>
      </c>
      <c r="B58" s="36"/>
      <c r="C58" s="37"/>
      <c r="D58" s="37"/>
      <c r="E58" s="44" t="s">
        <v>144</v>
      </c>
      <c r="F58" s="37"/>
      <c r="G58" s="37"/>
      <c r="H58" s="37"/>
      <c r="I58" s="37"/>
      <c r="J58" s="38"/>
    </row>
    <row r="59" ht="45">
      <c r="A59" s="29" t="s">
        <v>36</v>
      </c>
      <c r="B59" s="36"/>
      <c r="C59" s="37"/>
      <c r="D59" s="37"/>
      <c r="E59" s="31" t="s">
        <v>103</v>
      </c>
      <c r="F59" s="37"/>
      <c r="G59" s="37"/>
      <c r="H59" s="37"/>
      <c r="I59" s="37"/>
      <c r="J59" s="38"/>
    </row>
    <row r="60">
      <c r="A60" s="23" t="s">
        <v>26</v>
      </c>
      <c r="B60" s="24"/>
      <c r="C60" s="25" t="s">
        <v>112</v>
      </c>
      <c r="D60" s="26"/>
      <c r="E60" s="23" t="s">
        <v>113</v>
      </c>
      <c r="F60" s="26"/>
      <c r="G60" s="26"/>
      <c r="H60" s="26"/>
      <c r="I60" s="27">
        <f>SUMIFS(I61:I72,A61:A72,"P")</f>
        <v>0</v>
      </c>
      <c r="J60" s="28"/>
    </row>
    <row r="61">
      <c r="A61" s="29" t="s">
        <v>29</v>
      </c>
      <c r="B61" s="29">
        <v>5</v>
      </c>
      <c r="C61" s="30" t="s">
        <v>114</v>
      </c>
      <c r="D61" s="29" t="s">
        <v>31</v>
      </c>
      <c r="E61" s="31" t="s">
        <v>115</v>
      </c>
      <c r="F61" s="32" t="s">
        <v>63</v>
      </c>
      <c r="G61" s="33">
        <v>430</v>
      </c>
      <c r="H61" s="34">
        <v>0</v>
      </c>
      <c r="I61" s="34">
        <f>ROUND(G61*H61,P4)</f>
        <v>0</v>
      </c>
      <c r="J61" s="29"/>
      <c r="O61" s="35">
        <f>I61*0.21</f>
        <v>0</v>
      </c>
      <c r="P61">
        <v>3</v>
      </c>
    </row>
    <row r="62">
      <c r="A62" s="29" t="s">
        <v>34</v>
      </c>
      <c r="B62" s="36"/>
      <c r="C62" s="37"/>
      <c r="D62" s="37"/>
      <c r="E62" s="31" t="s">
        <v>145</v>
      </c>
      <c r="F62" s="37"/>
      <c r="G62" s="37"/>
      <c r="H62" s="37"/>
      <c r="I62" s="37"/>
      <c r="J62" s="38"/>
    </row>
    <row r="63">
      <c r="A63" s="29" t="s">
        <v>58</v>
      </c>
      <c r="B63" s="36"/>
      <c r="C63" s="37"/>
      <c r="D63" s="37"/>
      <c r="E63" s="44" t="s">
        <v>140</v>
      </c>
      <c r="F63" s="37"/>
      <c r="G63" s="37"/>
      <c r="H63" s="37"/>
      <c r="I63" s="37"/>
      <c r="J63" s="38"/>
    </row>
    <row r="64" ht="30">
      <c r="A64" s="29" t="s">
        <v>36</v>
      </c>
      <c r="B64" s="36"/>
      <c r="C64" s="37"/>
      <c r="D64" s="37"/>
      <c r="E64" s="31" t="s">
        <v>117</v>
      </c>
      <c r="F64" s="37"/>
      <c r="G64" s="37"/>
      <c r="H64" s="37"/>
      <c r="I64" s="37"/>
      <c r="J64" s="38"/>
    </row>
    <row r="65" ht="30">
      <c r="A65" s="29" t="s">
        <v>29</v>
      </c>
      <c r="B65" s="29">
        <v>14</v>
      </c>
      <c r="C65" s="30" t="s">
        <v>118</v>
      </c>
      <c r="D65" s="29" t="s">
        <v>31</v>
      </c>
      <c r="E65" s="31" t="s">
        <v>119</v>
      </c>
      <c r="F65" s="32" t="s">
        <v>56</v>
      </c>
      <c r="G65" s="33">
        <v>362.125</v>
      </c>
      <c r="H65" s="34">
        <v>0</v>
      </c>
      <c r="I65" s="34">
        <f>ROUND(G65*H65,P4)</f>
        <v>0</v>
      </c>
      <c r="J65" s="29"/>
      <c r="O65" s="35">
        <f>I65*0.21</f>
        <v>0</v>
      </c>
      <c r="P65">
        <v>3</v>
      </c>
    </row>
    <row r="66">
      <c r="A66" s="29" t="s">
        <v>34</v>
      </c>
      <c r="B66" s="36"/>
      <c r="C66" s="37"/>
      <c r="D66" s="37"/>
      <c r="E66" s="42" t="s">
        <v>31</v>
      </c>
      <c r="F66" s="37"/>
      <c r="G66" s="37"/>
      <c r="H66" s="37"/>
      <c r="I66" s="37"/>
      <c r="J66" s="38"/>
    </row>
    <row r="67" ht="255">
      <c r="A67" s="29" t="s">
        <v>58</v>
      </c>
      <c r="B67" s="36"/>
      <c r="C67" s="37"/>
      <c r="D67" s="37"/>
      <c r="E67" s="44" t="s">
        <v>146</v>
      </c>
      <c r="F67" s="37"/>
      <c r="G67" s="37"/>
      <c r="H67" s="37"/>
      <c r="I67" s="37"/>
      <c r="J67" s="38"/>
    </row>
    <row r="68" ht="60">
      <c r="A68" s="29" t="s">
        <v>36</v>
      </c>
      <c r="B68" s="36"/>
      <c r="C68" s="37"/>
      <c r="D68" s="37"/>
      <c r="E68" s="31" t="s">
        <v>121</v>
      </c>
      <c r="F68" s="37"/>
      <c r="G68" s="37"/>
      <c r="H68" s="37"/>
      <c r="I68" s="37"/>
      <c r="J68" s="38"/>
    </row>
    <row r="69" ht="30">
      <c r="A69" s="29" t="s">
        <v>29</v>
      </c>
      <c r="B69" s="29">
        <v>15</v>
      </c>
      <c r="C69" s="30" t="s">
        <v>122</v>
      </c>
      <c r="D69" s="29"/>
      <c r="E69" s="31" t="s">
        <v>123</v>
      </c>
      <c r="F69" s="32" t="s">
        <v>56</v>
      </c>
      <c r="G69" s="33">
        <v>362.125</v>
      </c>
      <c r="H69" s="34">
        <v>0</v>
      </c>
      <c r="I69" s="34">
        <f>ROUND(G69*H69,P4)</f>
        <v>0</v>
      </c>
      <c r="J69" s="29"/>
      <c r="O69" s="35">
        <f>I69*0.21</f>
        <v>0</v>
      </c>
      <c r="P69">
        <v>3</v>
      </c>
    </row>
    <row r="70">
      <c r="A70" s="29" t="s">
        <v>34</v>
      </c>
      <c r="B70" s="36"/>
      <c r="C70" s="37"/>
      <c r="D70" s="37"/>
      <c r="E70" s="31" t="s">
        <v>124</v>
      </c>
      <c r="F70" s="37"/>
      <c r="G70" s="37"/>
      <c r="H70" s="37"/>
      <c r="I70" s="37"/>
      <c r="J70" s="38"/>
    </row>
    <row r="71" ht="255">
      <c r="A71" s="29" t="s">
        <v>58</v>
      </c>
      <c r="B71" s="36"/>
      <c r="C71" s="37"/>
      <c r="D71" s="37"/>
      <c r="E71" s="44" t="s">
        <v>146</v>
      </c>
      <c r="F71" s="37"/>
      <c r="G71" s="37"/>
      <c r="H71" s="37"/>
      <c r="I71" s="37"/>
      <c r="J71" s="38"/>
    </row>
    <row r="72" ht="60">
      <c r="A72" s="29" t="s">
        <v>36</v>
      </c>
      <c r="B72" s="39"/>
      <c r="C72" s="40"/>
      <c r="D72" s="40"/>
      <c r="E72" s="31" t="s">
        <v>121</v>
      </c>
      <c r="F72" s="40"/>
      <c r="G72" s="40"/>
      <c r="H72" s="40"/>
      <c r="I72" s="40"/>
      <c r="J72" s="41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147</v>
      </c>
      <c r="I3" s="16">
        <f>SUMIFS(I8:I68,A8:A68,"SD")</f>
        <v>0</v>
      </c>
      <c r="J3" s="9"/>
      <c r="O3">
        <v>0</v>
      </c>
      <c r="P3">
        <v>2</v>
      </c>
    </row>
    <row r="4">
      <c r="A4" s="10" t="s">
        <v>8</v>
      </c>
      <c r="B4" s="11" t="s">
        <v>13</v>
      </c>
      <c r="C4" s="12" t="s">
        <v>147</v>
      </c>
      <c r="D4" s="13"/>
      <c r="E4" s="14" t="s">
        <v>148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15</v>
      </c>
      <c r="B5" s="18" t="s">
        <v>16</v>
      </c>
      <c r="C5" s="19" t="s">
        <v>17</v>
      </c>
      <c r="D5" s="19" t="s">
        <v>18</v>
      </c>
      <c r="E5" s="19" t="s">
        <v>19</v>
      </c>
      <c r="F5" s="19" t="s">
        <v>20</v>
      </c>
      <c r="G5" s="19" t="s">
        <v>21</v>
      </c>
      <c r="H5" s="19" t="s">
        <v>22</v>
      </c>
      <c r="I5" s="19"/>
      <c r="J5" s="20" t="s">
        <v>23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24</v>
      </c>
      <c r="I6" s="19" t="s">
        <v>25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26</v>
      </c>
      <c r="B8" s="24"/>
      <c r="C8" s="25" t="s">
        <v>52</v>
      </c>
      <c r="D8" s="26"/>
      <c r="E8" s="23" t="s">
        <v>53</v>
      </c>
      <c r="F8" s="26"/>
      <c r="G8" s="26"/>
      <c r="H8" s="26"/>
      <c r="I8" s="27">
        <f>SUMIFS(I9:I16,A9:A16,"P")</f>
        <v>0</v>
      </c>
      <c r="J8" s="28"/>
    </row>
    <row r="9">
      <c r="A9" s="29" t="s">
        <v>29</v>
      </c>
      <c r="B9" s="29">
        <v>1</v>
      </c>
      <c r="C9" s="30" t="s">
        <v>54</v>
      </c>
      <c r="D9" s="29" t="s">
        <v>31</v>
      </c>
      <c r="E9" s="31" t="s">
        <v>55</v>
      </c>
      <c r="F9" s="32" t="s">
        <v>56</v>
      </c>
      <c r="G9" s="33">
        <v>5220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>
      <c r="A10" s="29" t="s">
        <v>34</v>
      </c>
      <c r="B10" s="36"/>
      <c r="C10" s="37"/>
      <c r="D10" s="37"/>
      <c r="E10" s="31" t="s">
        <v>57</v>
      </c>
      <c r="F10" s="37"/>
      <c r="G10" s="37"/>
      <c r="H10" s="37"/>
      <c r="I10" s="37"/>
      <c r="J10" s="38"/>
    </row>
    <row r="11">
      <c r="A11" s="29" t="s">
        <v>58</v>
      </c>
      <c r="B11" s="36"/>
      <c r="C11" s="37"/>
      <c r="D11" s="37"/>
      <c r="E11" s="44" t="s">
        <v>149</v>
      </c>
      <c r="F11" s="37"/>
      <c r="G11" s="37"/>
      <c r="H11" s="37"/>
      <c r="I11" s="37"/>
      <c r="J11" s="38"/>
    </row>
    <row r="12" ht="30">
      <c r="A12" s="29" t="s">
        <v>36</v>
      </c>
      <c r="B12" s="36"/>
      <c r="C12" s="37"/>
      <c r="D12" s="37"/>
      <c r="E12" s="31" t="s">
        <v>60</v>
      </c>
      <c r="F12" s="37"/>
      <c r="G12" s="37"/>
      <c r="H12" s="37"/>
      <c r="I12" s="37"/>
      <c r="J12" s="38"/>
    </row>
    <row r="13">
      <c r="A13" s="29" t="s">
        <v>29</v>
      </c>
      <c r="B13" s="29">
        <v>7</v>
      </c>
      <c r="C13" s="30" t="s">
        <v>61</v>
      </c>
      <c r="D13" s="29" t="s">
        <v>31</v>
      </c>
      <c r="E13" s="31" t="s">
        <v>62</v>
      </c>
      <c r="F13" s="32" t="s">
        <v>63</v>
      </c>
      <c r="G13" s="33">
        <v>450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 ht="30">
      <c r="A14" s="29" t="s">
        <v>34</v>
      </c>
      <c r="B14" s="36"/>
      <c r="C14" s="37"/>
      <c r="D14" s="37"/>
      <c r="E14" s="31" t="s">
        <v>64</v>
      </c>
      <c r="F14" s="37"/>
      <c r="G14" s="37"/>
      <c r="H14" s="37"/>
      <c r="I14" s="37"/>
      <c r="J14" s="38"/>
    </row>
    <row r="15">
      <c r="A15" s="29" t="s">
        <v>58</v>
      </c>
      <c r="B15" s="36"/>
      <c r="C15" s="37"/>
      <c r="D15" s="37"/>
      <c r="E15" s="44" t="s">
        <v>150</v>
      </c>
      <c r="F15" s="37"/>
      <c r="G15" s="37"/>
      <c r="H15" s="37"/>
      <c r="I15" s="37"/>
      <c r="J15" s="38"/>
    </row>
    <row r="16" ht="30">
      <c r="A16" s="29" t="s">
        <v>36</v>
      </c>
      <c r="B16" s="36"/>
      <c r="C16" s="37"/>
      <c r="D16" s="37"/>
      <c r="E16" s="31" t="s">
        <v>60</v>
      </c>
      <c r="F16" s="37"/>
      <c r="G16" s="37"/>
      <c r="H16" s="37"/>
      <c r="I16" s="37"/>
      <c r="J16" s="38"/>
    </row>
    <row r="17">
      <c r="A17" s="23" t="s">
        <v>26</v>
      </c>
      <c r="B17" s="24"/>
      <c r="C17" s="25" t="s">
        <v>66</v>
      </c>
      <c r="D17" s="26"/>
      <c r="E17" s="23" t="s">
        <v>67</v>
      </c>
      <c r="F17" s="26"/>
      <c r="G17" s="26"/>
      <c r="H17" s="26"/>
      <c r="I17" s="27">
        <f>SUMIFS(I18:I21,A18:A21,"P")</f>
        <v>0</v>
      </c>
      <c r="J17" s="28"/>
    </row>
    <row r="18">
      <c r="A18" s="29" t="s">
        <v>29</v>
      </c>
      <c r="B18" s="29">
        <v>9</v>
      </c>
      <c r="C18" s="30" t="s">
        <v>68</v>
      </c>
      <c r="D18" s="29" t="s">
        <v>31</v>
      </c>
      <c r="E18" s="31" t="s">
        <v>69</v>
      </c>
      <c r="F18" s="32" t="s">
        <v>56</v>
      </c>
      <c r="G18" s="33">
        <v>450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>
      <c r="A19" s="29" t="s">
        <v>34</v>
      </c>
      <c r="B19" s="36"/>
      <c r="C19" s="37"/>
      <c r="D19" s="37"/>
      <c r="E19" s="31" t="s">
        <v>70</v>
      </c>
      <c r="F19" s="37"/>
      <c r="G19" s="37"/>
      <c r="H19" s="37"/>
      <c r="I19" s="37"/>
      <c r="J19" s="38"/>
    </row>
    <row r="20">
      <c r="A20" s="29" t="s">
        <v>58</v>
      </c>
      <c r="B20" s="36"/>
      <c r="C20" s="37"/>
      <c r="D20" s="37"/>
      <c r="E20" s="44" t="s">
        <v>150</v>
      </c>
      <c r="F20" s="37"/>
      <c r="G20" s="37"/>
      <c r="H20" s="37"/>
      <c r="I20" s="37"/>
      <c r="J20" s="38"/>
    </row>
    <row r="21" ht="120">
      <c r="A21" s="29" t="s">
        <v>36</v>
      </c>
      <c r="B21" s="36"/>
      <c r="C21" s="37"/>
      <c r="D21" s="37"/>
      <c r="E21" s="31" t="s">
        <v>71</v>
      </c>
      <c r="F21" s="37"/>
      <c r="G21" s="37"/>
      <c r="H21" s="37"/>
      <c r="I21" s="37"/>
      <c r="J21" s="38"/>
    </row>
    <row r="22">
      <c r="A22" s="23" t="s">
        <v>26</v>
      </c>
      <c r="B22" s="24"/>
      <c r="C22" s="25" t="s">
        <v>72</v>
      </c>
      <c r="D22" s="26"/>
      <c r="E22" s="23" t="s">
        <v>73</v>
      </c>
      <c r="F22" s="26"/>
      <c r="G22" s="26"/>
      <c r="H22" s="26"/>
      <c r="I22" s="27">
        <f>SUMIFS(I23:I46,A23:A46,"P")</f>
        <v>0</v>
      </c>
      <c r="J22" s="28"/>
    </row>
    <row r="23">
      <c r="A23" s="29" t="s">
        <v>29</v>
      </c>
      <c r="B23" s="29">
        <v>2</v>
      </c>
      <c r="C23" s="30" t="s">
        <v>129</v>
      </c>
      <c r="D23" s="29" t="s">
        <v>31</v>
      </c>
      <c r="E23" s="31" t="s">
        <v>130</v>
      </c>
      <c r="F23" s="32" t="s">
        <v>56</v>
      </c>
      <c r="G23" s="33">
        <v>10440</v>
      </c>
      <c r="H23" s="34">
        <v>0</v>
      </c>
      <c r="I23" s="34">
        <f>ROUND(G23*H23,P4)</f>
        <v>0</v>
      </c>
      <c r="J23" s="29"/>
      <c r="O23" s="35">
        <f>I23*0.21</f>
        <v>0</v>
      </c>
      <c r="P23">
        <v>3</v>
      </c>
    </row>
    <row r="24">
      <c r="A24" s="29" t="s">
        <v>34</v>
      </c>
      <c r="B24" s="36"/>
      <c r="C24" s="37"/>
      <c r="D24" s="37"/>
      <c r="E24" s="31" t="s">
        <v>131</v>
      </c>
      <c r="F24" s="37"/>
      <c r="G24" s="37"/>
      <c r="H24" s="37"/>
      <c r="I24" s="37"/>
      <c r="J24" s="38"/>
    </row>
    <row r="25">
      <c r="A25" s="29" t="s">
        <v>58</v>
      </c>
      <c r="B25" s="36"/>
      <c r="C25" s="37"/>
      <c r="D25" s="37"/>
      <c r="E25" s="44" t="s">
        <v>151</v>
      </c>
      <c r="F25" s="37"/>
      <c r="G25" s="37"/>
      <c r="H25" s="37"/>
      <c r="I25" s="37"/>
      <c r="J25" s="38"/>
    </row>
    <row r="26" ht="75">
      <c r="A26" s="29" t="s">
        <v>36</v>
      </c>
      <c r="B26" s="36"/>
      <c r="C26" s="37"/>
      <c r="D26" s="37"/>
      <c r="E26" s="31" t="s">
        <v>77</v>
      </c>
      <c r="F26" s="37"/>
      <c r="G26" s="37"/>
      <c r="H26" s="37"/>
      <c r="I26" s="37"/>
      <c r="J26" s="38"/>
    </row>
    <row r="27">
      <c r="A27" s="29" t="s">
        <v>29</v>
      </c>
      <c r="B27" s="29">
        <v>3</v>
      </c>
      <c r="C27" s="30" t="s">
        <v>133</v>
      </c>
      <c r="D27" s="29" t="s">
        <v>31</v>
      </c>
      <c r="E27" s="31" t="s">
        <v>134</v>
      </c>
      <c r="F27" s="32" t="s">
        <v>56</v>
      </c>
      <c r="G27" s="33">
        <v>5220</v>
      </c>
      <c r="H27" s="34">
        <v>0</v>
      </c>
      <c r="I27" s="34">
        <f>ROUND(G27*H27,P4)</f>
        <v>0</v>
      </c>
      <c r="J27" s="29"/>
      <c r="O27" s="35">
        <f>I27*0.21</f>
        <v>0</v>
      </c>
      <c r="P27">
        <v>3</v>
      </c>
    </row>
    <row r="28">
      <c r="A28" s="29" t="s">
        <v>34</v>
      </c>
      <c r="B28" s="36"/>
      <c r="C28" s="37"/>
      <c r="D28" s="37"/>
      <c r="E28" s="31" t="s">
        <v>80</v>
      </c>
      <c r="F28" s="37"/>
      <c r="G28" s="37"/>
      <c r="H28" s="37"/>
      <c r="I28" s="37"/>
      <c r="J28" s="38"/>
    </row>
    <row r="29">
      <c r="A29" s="29" t="s">
        <v>58</v>
      </c>
      <c r="B29" s="36"/>
      <c r="C29" s="37"/>
      <c r="D29" s="37"/>
      <c r="E29" s="44" t="s">
        <v>149</v>
      </c>
      <c r="F29" s="37"/>
      <c r="G29" s="37"/>
      <c r="H29" s="37"/>
      <c r="I29" s="37"/>
      <c r="J29" s="38"/>
    </row>
    <row r="30" ht="165">
      <c r="A30" s="29" t="s">
        <v>36</v>
      </c>
      <c r="B30" s="36"/>
      <c r="C30" s="37"/>
      <c r="D30" s="37"/>
      <c r="E30" s="31" t="s">
        <v>81</v>
      </c>
      <c r="F30" s="37"/>
      <c r="G30" s="37"/>
      <c r="H30" s="37"/>
      <c r="I30" s="37"/>
      <c r="J30" s="38"/>
    </row>
    <row r="31">
      <c r="A31" s="29" t="s">
        <v>29</v>
      </c>
      <c r="B31" s="29">
        <v>4</v>
      </c>
      <c r="C31" s="30" t="s">
        <v>135</v>
      </c>
      <c r="D31" s="29" t="s">
        <v>31</v>
      </c>
      <c r="E31" s="31" t="s">
        <v>136</v>
      </c>
      <c r="F31" s="32" t="s">
        <v>56</v>
      </c>
      <c r="G31" s="33">
        <v>5220</v>
      </c>
      <c r="H31" s="34">
        <v>0</v>
      </c>
      <c r="I31" s="34">
        <f>ROUND(G31*H31,P4)</f>
        <v>0</v>
      </c>
      <c r="J31" s="29"/>
      <c r="O31" s="35">
        <f>I31*0.21</f>
        <v>0</v>
      </c>
      <c r="P31">
        <v>3</v>
      </c>
    </row>
    <row r="32">
      <c r="A32" s="29" t="s">
        <v>34</v>
      </c>
      <c r="B32" s="36"/>
      <c r="C32" s="37"/>
      <c r="D32" s="37"/>
      <c r="E32" s="31" t="s">
        <v>84</v>
      </c>
      <c r="F32" s="37"/>
      <c r="G32" s="37"/>
      <c r="H32" s="37"/>
      <c r="I32" s="37"/>
      <c r="J32" s="38"/>
    </row>
    <row r="33">
      <c r="A33" s="29" t="s">
        <v>58</v>
      </c>
      <c r="B33" s="36"/>
      <c r="C33" s="37"/>
      <c r="D33" s="37"/>
      <c r="E33" s="44" t="s">
        <v>149</v>
      </c>
      <c r="F33" s="37"/>
      <c r="G33" s="37"/>
      <c r="H33" s="37"/>
      <c r="I33" s="37"/>
      <c r="J33" s="38"/>
    </row>
    <row r="34" ht="165">
      <c r="A34" s="29" t="s">
        <v>36</v>
      </c>
      <c r="B34" s="36"/>
      <c r="C34" s="37"/>
      <c r="D34" s="37"/>
      <c r="E34" s="31" t="s">
        <v>81</v>
      </c>
      <c r="F34" s="37"/>
      <c r="G34" s="37"/>
      <c r="H34" s="37"/>
      <c r="I34" s="37"/>
      <c r="J34" s="38"/>
    </row>
    <row r="35">
      <c r="A35" s="29" t="s">
        <v>29</v>
      </c>
      <c r="B35" s="29">
        <v>6</v>
      </c>
      <c r="C35" s="30" t="s">
        <v>137</v>
      </c>
      <c r="D35" s="29" t="s">
        <v>52</v>
      </c>
      <c r="E35" s="31" t="s">
        <v>138</v>
      </c>
      <c r="F35" s="32" t="s">
        <v>63</v>
      </c>
      <c r="G35" s="33">
        <v>600</v>
      </c>
      <c r="H35" s="34">
        <v>0</v>
      </c>
      <c r="I35" s="34">
        <f>ROUND(G35*H35,P4)</f>
        <v>0</v>
      </c>
      <c r="J35" s="29"/>
      <c r="O35" s="35">
        <f>I35*0.21</f>
        <v>0</v>
      </c>
      <c r="P35">
        <v>3</v>
      </c>
    </row>
    <row r="36">
      <c r="A36" s="29" t="s">
        <v>34</v>
      </c>
      <c r="B36" s="36"/>
      <c r="C36" s="37"/>
      <c r="D36" s="37"/>
      <c r="E36" s="31" t="s">
        <v>139</v>
      </c>
      <c r="F36" s="37"/>
      <c r="G36" s="37"/>
      <c r="H36" s="37"/>
      <c r="I36" s="37"/>
      <c r="J36" s="38"/>
    </row>
    <row r="37">
      <c r="A37" s="29" t="s">
        <v>58</v>
      </c>
      <c r="B37" s="36"/>
      <c r="C37" s="37"/>
      <c r="D37" s="37"/>
      <c r="E37" s="44" t="s">
        <v>152</v>
      </c>
      <c r="F37" s="37"/>
      <c r="G37" s="37"/>
      <c r="H37" s="37"/>
      <c r="I37" s="37"/>
      <c r="J37" s="38"/>
    </row>
    <row r="38" ht="45">
      <c r="A38" s="29" t="s">
        <v>36</v>
      </c>
      <c r="B38" s="36"/>
      <c r="C38" s="37"/>
      <c r="D38" s="37"/>
      <c r="E38" s="31" t="s">
        <v>89</v>
      </c>
      <c r="F38" s="37"/>
      <c r="G38" s="37"/>
      <c r="H38" s="37"/>
      <c r="I38" s="37"/>
      <c r="J38" s="38"/>
    </row>
    <row r="39">
      <c r="A39" s="29" t="s">
        <v>29</v>
      </c>
      <c r="B39" s="29">
        <v>8</v>
      </c>
      <c r="C39" s="30" t="s">
        <v>137</v>
      </c>
      <c r="D39" s="29" t="s">
        <v>66</v>
      </c>
      <c r="E39" s="31" t="s">
        <v>138</v>
      </c>
      <c r="F39" s="32" t="s">
        <v>63</v>
      </c>
      <c r="G39" s="33">
        <v>450</v>
      </c>
      <c r="H39" s="34">
        <v>0</v>
      </c>
      <c r="I39" s="34">
        <f>ROUND(G39*H39,P4)</f>
        <v>0</v>
      </c>
      <c r="J39" s="29"/>
      <c r="O39" s="35">
        <f>I39*0.21</f>
        <v>0</v>
      </c>
      <c r="P39">
        <v>3</v>
      </c>
    </row>
    <row r="40">
      <c r="A40" s="29" t="s">
        <v>34</v>
      </c>
      <c r="B40" s="36"/>
      <c r="C40" s="37"/>
      <c r="D40" s="37"/>
      <c r="E40" s="31" t="s">
        <v>90</v>
      </c>
      <c r="F40" s="37"/>
      <c r="G40" s="37"/>
      <c r="H40" s="37"/>
      <c r="I40" s="37"/>
      <c r="J40" s="38"/>
    </row>
    <row r="41">
      <c r="A41" s="29" t="s">
        <v>58</v>
      </c>
      <c r="B41" s="36"/>
      <c r="C41" s="37"/>
      <c r="D41" s="37"/>
      <c r="E41" s="44" t="s">
        <v>150</v>
      </c>
      <c r="F41" s="37"/>
      <c r="G41" s="37"/>
      <c r="H41" s="37"/>
      <c r="I41" s="37"/>
      <c r="J41" s="38"/>
    </row>
    <row r="42" ht="45">
      <c r="A42" s="29" t="s">
        <v>36</v>
      </c>
      <c r="B42" s="36"/>
      <c r="C42" s="37"/>
      <c r="D42" s="37"/>
      <c r="E42" s="31" t="s">
        <v>89</v>
      </c>
      <c r="F42" s="37"/>
      <c r="G42" s="37"/>
      <c r="H42" s="37"/>
      <c r="I42" s="37"/>
      <c r="J42" s="38"/>
    </row>
    <row r="43">
      <c r="A43" s="29" t="s">
        <v>29</v>
      </c>
      <c r="B43" s="29">
        <v>10</v>
      </c>
      <c r="C43" s="30" t="s">
        <v>91</v>
      </c>
      <c r="D43" s="29" t="s">
        <v>31</v>
      </c>
      <c r="E43" s="31" t="s">
        <v>92</v>
      </c>
      <c r="F43" s="32" t="s">
        <v>56</v>
      </c>
      <c r="G43" s="33">
        <v>84</v>
      </c>
      <c r="H43" s="34">
        <v>0</v>
      </c>
      <c r="I43" s="34">
        <f>ROUND(G43*H43,P4)</f>
        <v>0</v>
      </c>
      <c r="J43" s="29"/>
      <c r="O43" s="35">
        <f>I43*0.21</f>
        <v>0</v>
      </c>
      <c r="P43">
        <v>3</v>
      </c>
    </row>
    <row r="44" ht="45">
      <c r="A44" s="29" t="s">
        <v>34</v>
      </c>
      <c r="B44" s="36"/>
      <c r="C44" s="37"/>
      <c r="D44" s="37"/>
      <c r="E44" s="31" t="s">
        <v>153</v>
      </c>
      <c r="F44" s="37"/>
      <c r="G44" s="37"/>
      <c r="H44" s="37"/>
      <c r="I44" s="37"/>
      <c r="J44" s="38"/>
    </row>
    <row r="45">
      <c r="A45" s="29" t="s">
        <v>58</v>
      </c>
      <c r="B45" s="36"/>
      <c r="C45" s="37"/>
      <c r="D45" s="37"/>
      <c r="E45" s="44" t="s">
        <v>154</v>
      </c>
      <c r="F45" s="37"/>
      <c r="G45" s="37"/>
      <c r="H45" s="37"/>
      <c r="I45" s="37"/>
      <c r="J45" s="38"/>
    </row>
    <row r="46" ht="135">
      <c r="A46" s="29" t="s">
        <v>36</v>
      </c>
      <c r="B46" s="36"/>
      <c r="C46" s="37"/>
      <c r="D46" s="37"/>
      <c r="E46" s="31" t="s">
        <v>95</v>
      </c>
      <c r="F46" s="37"/>
      <c r="G46" s="37"/>
      <c r="H46" s="37"/>
      <c r="I46" s="37"/>
      <c r="J46" s="38"/>
    </row>
    <row r="47">
      <c r="A47" s="23" t="s">
        <v>26</v>
      </c>
      <c r="B47" s="24"/>
      <c r="C47" s="25" t="s">
        <v>96</v>
      </c>
      <c r="D47" s="26"/>
      <c r="E47" s="23" t="s">
        <v>97</v>
      </c>
      <c r="F47" s="26"/>
      <c r="G47" s="26"/>
      <c r="H47" s="26"/>
      <c r="I47" s="27">
        <f>SUMIFS(I48:I55,A48:A55,"P")</f>
        <v>0</v>
      </c>
      <c r="J47" s="28"/>
    </row>
    <row r="48">
      <c r="A48" s="29" t="s">
        <v>29</v>
      </c>
      <c r="B48" s="29">
        <v>11</v>
      </c>
      <c r="C48" s="30" t="s">
        <v>98</v>
      </c>
      <c r="D48" s="29" t="s">
        <v>31</v>
      </c>
      <c r="E48" s="31" t="s">
        <v>99</v>
      </c>
      <c r="F48" s="32" t="s">
        <v>100</v>
      </c>
      <c r="G48" s="33">
        <v>6</v>
      </c>
      <c r="H48" s="34">
        <v>0</v>
      </c>
      <c r="I48" s="34">
        <f>ROUND(G48*H48,P4)</f>
        <v>0</v>
      </c>
      <c r="J48" s="29"/>
      <c r="O48" s="35">
        <f>I48*0.21</f>
        <v>0</v>
      </c>
      <c r="P48">
        <v>3</v>
      </c>
    </row>
    <row r="49">
      <c r="A49" s="29" t="s">
        <v>34</v>
      </c>
      <c r="B49" s="36"/>
      <c r="C49" s="37"/>
      <c r="D49" s="37"/>
      <c r="E49" s="31" t="s">
        <v>101</v>
      </c>
      <c r="F49" s="37"/>
      <c r="G49" s="37"/>
      <c r="H49" s="37"/>
      <c r="I49" s="37"/>
      <c r="J49" s="38"/>
    </row>
    <row r="50">
      <c r="A50" s="29" t="s">
        <v>58</v>
      </c>
      <c r="B50" s="36"/>
      <c r="C50" s="37"/>
      <c r="D50" s="37"/>
      <c r="E50" s="44" t="s">
        <v>155</v>
      </c>
      <c r="F50" s="37"/>
      <c r="G50" s="37"/>
      <c r="H50" s="37"/>
      <c r="I50" s="37"/>
      <c r="J50" s="38"/>
    </row>
    <row r="51" ht="45">
      <c r="A51" s="29" t="s">
        <v>36</v>
      </c>
      <c r="B51" s="36"/>
      <c r="C51" s="37"/>
      <c r="D51" s="37"/>
      <c r="E51" s="31" t="s">
        <v>103</v>
      </c>
      <c r="F51" s="37"/>
      <c r="G51" s="37"/>
      <c r="H51" s="37"/>
      <c r="I51" s="37"/>
      <c r="J51" s="38"/>
    </row>
    <row r="52">
      <c r="A52" s="29" t="s">
        <v>29</v>
      </c>
      <c r="B52" s="29">
        <v>12</v>
      </c>
      <c r="C52" s="30" t="s">
        <v>104</v>
      </c>
      <c r="D52" s="29" t="s">
        <v>31</v>
      </c>
      <c r="E52" s="31" t="s">
        <v>105</v>
      </c>
      <c r="F52" s="32" t="s">
        <v>100</v>
      </c>
      <c r="G52" s="33">
        <v>5</v>
      </c>
      <c r="H52" s="34">
        <v>0</v>
      </c>
      <c r="I52" s="34">
        <f>ROUND(G52*H52,P4)</f>
        <v>0</v>
      </c>
      <c r="J52" s="29"/>
      <c r="O52" s="35">
        <f>I52*0.21</f>
        <v>0</v>
      </c>
      <c r="P52">
        <v>3</v>
      </c>
    </row>
    <row r="53">
      <c r="A53" s="29" t="s">
        <v>34</v>
      </c>
      <c r="B53" s="36"/>
      <c r="C53" s="37"/>
      <c r="D53" s="37"/>
      <c r="E53" s="31" t="s">
        <v>106</v>
      </c>
      <c r="F53" s="37"/>
      <c r="G53" s="37"/>
      <c r="H53" s="37"/>
      <c r="I53" s="37"/>
      <c r="J53" s="38"/>
    </row>
    <row r="54">
      <c r="A54" s="29" t="s">
        <v>58</v>
      </c>
      <c r="B54" s="36"/>
      <c r="C54" s="37"/>
      <c r="D54" s="37"/>
      <c r="E54" s="44" t="s">
        <v>156</v>
      </c>
      <c r="F54" s="37"/>
      <c r="G54" s="37"/>
      <c r="H54" s="37"/>
      <c r="I54" s="37"/>
      <c r="J54" s="38"/>
    </row>
    <row r="55" ht="45">
      <c r="A55" s="29" t="s">
        <v>36</v>
      </c>
      <c r="B55" s="36"/>
      <c r="C55" s="37"/>
      <c r="D55" s="37"/>
      <c r="E55" s="31" t="s">
        <v>103</v>
      </c>
      <c r="F55" s="37"/>
      <c r="G55" s="37"/>
      <c r="H55" s="37"/>
      <c r="I55" s="37"/>
      <c r="J55" s="38"/>
    </row>
    <row r="56">
      <c r="A56" s="23" t="s">
        <v>26</v>
      </c>
      <c r="B56" s="24"/>
      <c r="C56" s="25" t="s">
        <v>112</v>
      </c>
      <c r="D56" s="26"/>
      <c r="E56" s="23" t="s">
        <v>113</v>
      </c>
      <c r="F56" s="26"/>
      <c r="G56" s="26"/>
      <c r="H56" s="26"/>
      <c r="I56" s="27">
        <f>SUMIFS(I57:I68,A57:A68,"P")</f>
        <v>0</v>
      </c>
      <c r="J56" s="28"/>
    </row>
    <row r="57">
      <c r="A57" s="29" t="s">
        <v>29</v>
      </c>
      <c r="B57" s="29">
        <v>5</v>
      </c>
      <c r="C57" s="30" t="s">
        <v>114</v>
      </c>
      <c r="D57" s="29" t="s">
        <v>31</v>
      </c>
      <c r="E57" s="31" t="s">
        <v>115</v>
      </c>
      <c r="F57" s="32" t="s">
        <v>63</v>
      </c>
      <c r="G57" s="33">
        <v>600</v>
      </c>
      <c r="H57" s="34">
        <v>0</v>
      </c>
      <c r="I57" s="34">
        <f>ROUND(G57*H57,P4)</f>
        <v>0</v>
      </c>
      <c r="J57" s="29"/>
      <c r="O57" s="35">
        <f>I57*0.21</f>
        <v>0</v>
      </c>
      <c r="P57">
        <v>3</v>
      </c>
    </row>
    <row r="58">
      <c r="A58" s="29" t="s">
        <v>34</v>
      </c>
      <c r="B58" s="36"/>
      <c r="C58" s="37"/>
      <c r="D58" s="37"/>
      <c r="E58" s="31" t="s">
        <v>145</v>
      </c>
      <c r="F58" s="37"/>
      <c r="G58" s="37"/>
      <c r="H58" s="37"/>
      <c r="I58" s="37"/>
      <c r="J58" s="38"/>
    </row>
    <row r="59">
      <c r="A59" s="29" t="s">
        <v>58</v>
      </c>
      <c r="B59" s="36"/>
      <c r="C59" s="37"/>
      <c r="D59" s="37"/>
      <c r="E59" s="44" t="s">
        <v>152</v>
      </c>
      <c r="F59" s="37"/>
      <c r="G59" s="37"/>
      <c r="H59" s="37"/>
      <c r="I59" s="37"/>
      <c r="J59" s="38"/>
    </row>
    <row r="60" ht="30">
      <c r="A60" s="29" t="s">
        <v>36</v>
      </c>
      <c r="B60" s="36"/>
      <c r="C60" s="37"/>
      <c r="D60" s="37"/>
      <c r="E60" s="31" t="s">
        <v>117</v>
      </c>
      <c r="F60" s="37"/>
      <c r="G60" s="37"/>
      <c r="H60" s="37"/>
      <c r="I60" s="37"/>
      <c r="J60" s="38"/>
    </row>
    <row r="61" ht="30">
      <c r="A61" s="29" t="s">
        <v>29</v>
      </c>
      <c r="B61" s="29">
        <v>14</v>
      </c>
      <c r="C61" s="30" t="s">
        <v>118</v>
      </c>
      <c r="D61" s="29" t="s">
        <v>31</v>
      </c>
      <c r="E61" s="31" t="s">
        <v>119</v>
      </c>
      <c r="F61" s="32" t="s">
        <v>56</v>
      </c>
      <c r="G61" s="33">
        <v>468.375</v>
      </c>
      <c r="H61" s="34">
        <v>0</v>
      </c>
      <c r="I61" s="34">
        <f>ROUND(G61*H61,P4)</f>
        <v>0</v>
      </c>
      <c r="J61" s="29"/>
      <c r="O61" s="35">
        <f>I61*0.21</f>
        <v>0</v>
      </c>
      <c r="P61">
        <v>3</v>
      </c>
    </row>
    <row r="62">
      <c r="A62" s="29" t="s">
        <v>34</v>
      </c>
      <c r="B62" s="36"/>
      <c r="C62" s="37"/>
      <c r="D62" s="37"/>
      <c r="E62" s="42" t="s">
        <v>31</v>
      </c>
      <c r="F62" s="37"/>
      <c r="G62" s="37"/>
      <c r="H62" s="37"/>
      <c r="I62" s="37"/>
      <c r="J62" s="38"/>
    </row>
    <row r="63" ht="270">
      <c r="A63" s="29" t="s">
        <v>58</v>
      </c>
      <c r="B63" s="36"/>
      <c r="C63" s="37"/>
      <c r="D63" s="37"/>
      <c r="E63" s="44" t="s">
        <v>157</v>
      </c>
      <c r="F63" s="37"/>
      <c r="G63" s="37"/>
      <c r="H63" s="37"/>
      <c r="I63" s="37"/>
      <c r="J63" s="38"/>
    </row>
    <row r="64" ht="60">
      <c r="A64" s="29" t="s">
        <v>36</v>
      </c>
      <c r="B64" s="36"/>
      <c r="C64" s="37"/>
      <c r="D64" s="37"/>
      <c r="E64" s="31" t="s">
        <v>121</v>
      </c>
      <c r="F64" s="37"/>
      <c r="G64" s="37"/>
      <c r="H64" s="37"/>
      <c r="I64" s="37"/>
      <c r="J64" s="38"/>
    </row>
    <row r="65" ht="30">
      <c r="A65" s="29" t="s">
        <v>29</v>
      </c>
      <c r="B65" s="29">
        <v>15</v>
      </c>
      <c r="C65" s="30" t="s">
        <v>122</v>
      </c>
      <c r="D65" s="29"/>
      <c r="E65" s="31" t="s">
        <v>123</v>
      </c>
      <c r="F65" s="32" t="s">
        <v>56</v>
      </c>
      <c r="G65" s="33">
        <v>468.375</v>
      </c>
      <c r="H65" s="34">
        <v>0</v>
      </c>
      <c r="I65" s="34">
        <f>ROUND(G65*H65,P4)</f>
        <v>0</v>
      </c>
      <c r="J65" s="29"/>
      <c r="O65" s="35">
        <f>I65*0.21</f>
        <v>0</v>
      </c>
      <c r="P65">
        <v>3</v>
      </c>
    </row>
    <row r="66">
      <c r="A66" s="29" t="s">
        <v>34</v>
      </c>
      <c r="B66" s="36"/>
      <c r="C66" s="37"/>
      <c r="D66" s="37"/>
      <c r="E66" s="31" t="s">
        <v>124</v>
      </c>
      <c r="F66" s="37"/>
      <c r="G66" s="37"/>
      <c r="H66" s="37"/>
      <c r="I66" s="37"/>
      <c r="J66" s="38"/>
    </row>
    <row r="67" ht="270">
      <c r="A67" s="29" t="s">
        <v>58</v>
      </c>
      <c r="B67" s="36"/>
      <c r="C67" s="37"/>
      <c r="D67" s="37"/>
      <c r="E67" s="44" t="s">
        <v>157</v>
      </c>
      <c r="F67" s="37"/>
      <c r="G67" s="37"/>
      <c r="H67" s="37"/>
      <c r="I67" s="37"/>
      <c r="J67" s="38"/>
    </row>
    <row r="68" ht="60">
      <c r="A68" s="29" t="s">
        <v>36</v>
      </c>
      <c r="B68" s="39"/>
      <c r="C68" s="40"/>
      <c r="D68" s="40"/>
      <c r="E68" s="31" t="s">
        <v>121</v>
      </c>
      <c r="F68" s="40"/>
      <c r="G68" s="40"/>
      <c r="H68" s="40"/>
      <c r="I68" s="40"/>
      <c r="J68" s="41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Čechová Marcela</dc:creator>
  <cp:lastModifiedBy>Čechová Marcela</cp:lastModifiedBy>
  <dcterms:created xsi:type="dcterms:W3CDTF">2024-03-20T08:02:08Z</dcterms:created>
  <dcterms:modified xsi:type="dcterms:W3CDTF">2024-03-20T08:02:08Z</dcterms:modified>
</cp:coreProperties>
</file>