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echova.marcela\Desktop\Velký Dvůr - Vlasatice 3.etapa\"/>
    </mc:Choice>
  </mc:AlternateContent>
  <bookViews>
    <workbookView xWindow="0" yWindow="0" windowWidth="0" windowHeight="0"/>
  </bookViews>
  <sheets>
    <sheet name="Rekapitulace" sheetId="4" r:id="rId1"/>
    <sheet name="SO 000" sheetId="2" r:id="rId2"/>
    <sheet name="SO 1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34"/>
  <c r="O43"/>
  <c r="I43"/>
  <c r="O39"/>
  <c r="I39"/>
  <c r="O35"/>
  <c r="I35"/>
  <c r="I13"/>
  <c r="O30"/>
  <c r="I30"/>
  <c r="O26"/>
  <c r="I26"/>
  <c r="O22"/>
  <c r="I22"/>
  <c r="O18"/>
  <c r="I18"/>
  <c r="O14"/>
  <c r="I14"/>
  <c r="I8"/>
  <c r="O9"/>
  <c r="I9"/>
  <c i="2" r="I3"/>
  <c r="I8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<sst xmlns="http://schemas.openxmlformats.org/spreadsheetml/2006/main">
  <si>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</si>
  <si>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</si>
  <si>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</si>
  <si>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MR 2 - III/39611 Velký Dvůr - Vlasatice 3.etapa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</si>
  <si>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</si>
  <si>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</si>
  <si>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</si>
  <si>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</si>
  <si>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</si>
  <si>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</si>
  <si>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</si>
  <si>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</si>
  <si>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Ostatní a vedlejší náklady</t>
  </si>
  <si>
    <t>SO 101</t>
  </si>
  <si>
    <t>Komunikace</t>
  </si>
  <si>
    <t>Soupis prací objektu</t>
  </si>
  <si>
    <t>S</t>
  </si>
  <si>
    <t>Stavba:</t>
  </si>
  <si>
    <t>MR 2</t>
  </si>
  <si>
    <t>III/39611 Velký Dvůr - Vlasatice 3.etapa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</si>
  <si>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</si>
  <si>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</si>
  <si>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</si>
  <si>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</si>
  <si>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</si>
  <si>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</si>
  <si>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</si>
  <si>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</si>
  <si>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</si>
  <si>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</si>
  <si>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</si>
  <si>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</si>
  <si>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</si>
  <si>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</si>
  <si>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</si>
  <si>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</si>
  <si>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</si>
  <si>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00014</t>
  </si>
  <si>
    <t>R</t>
  </si>
  <si>
    <t>Zajištění provedení a výstupů veškerých zkoušek a revizí - popsáno v obchodních podmínkách, technických podmínkách a normách ČSN</t>
  </si>
  <si>
    <t>KPL</t>
  </si>
  <si>
    <t>PP</t>
  </si>
  <si>
    <t/>
  </si>
  <si>
    <t>TS</t>
  </si>
  <si>
    <t>00015</t>
  </si>
  <si>
    <t>Zajištění osazení 2 ks dopravního značení, včetně demontáže</t>
  </si>
  <si>
    <t>zajištění osazení 2 ks dopravního značení - označení stavby, včetně demontáže</t>
  </si>
  <si>
    <t>02710</t>
  </si>
  <si>
    <t>POMOC PRÁCE ZŘÍZ NEBO ZAJIŠŤ OBJÍŽĎKY A PŘÍSTUP CESTY</t>
  </si>
  <si>
    <t>Přechodná úprava dopravního značení a objízdných tras, včetně údržby a úprav
během stavebních prací v souladu s TP66 - II.vydání "Zásady pro označování
pracovních míst na PK" a s platnými předpisy pro navrhování DZ na PK, vč.
vyhlášky č. 294/2015 Sb.
Stávající svislé dopravní značky se pro potřeby PDZ zachovají a dle potřeby
zakryjí, upraví nebo doplní. Přechodné SDZ (značky, směrovací desky, závory,
semaforová souprava, světla) se umístí na nosičích a podkladních deskách včetně
nutných přesunů dle jednotlivých fází (etap) výstavby, dodávky, montáže,
demontáže, včetně všech potřebných povolení k uzavírce.
Včetně projednání s dotčenými orgány.
Vše v režii zhotovitele.</t>
  </si>
  <si>
    <t>zahrnuje veškeré náklady spojené s objednatelem požadovanými zařízeními</t>
  </si>
  <si>
    <t>02946</t>
  </si>
  <si>
    <t>OSTAT POŽADAVKY - FOTODOKUMENTACE</t>
  </si>
  <si>
    <t>Fotodokumentace provádění stavby - popsáno v obchodních podmínkách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</si>
  <si>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</si>
  <si>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1</t>
  </si>
  <si>
    <t>Zemní práce</t>
  </si>
  <si>
    <t>11372</t>
  </si>
  <si>
    <t>FRÉZOVÁNÍ ZPEVNĚNÝCH PLOCH ASFALTOVÝCH</t>
  </si>
  <si>
    <t>M3</t>
  </si>
  <si>
    <t>frézování tl. 50mm (zápichy) - 127 m2_x000d_
frézování tl. 50 mm (sanace) - 750 m2_x000d_
vyfrézovaný materiál bude uložen na místě na meziskládce, bude využit investorem</t>
  </si>
  <si>
    <t>VV</t>
  </si>
  <si>
    <t>127*0,05 = 6,350 [A]_x000d_
 750*0,05 = 37,500 [B]_x000d_
Mezisoučet = 43,850 [C]</t>
  </si>
  <si>
    <t>Položka zahrnuje veškerou manipulaci s vybouranou sutí a s vybouranými hmotami vč. uložení na meziskládku</t>
  </si>
  <si>
    <t>5</t>
  </si>
  <si>
    <t>572213</t>
  </si>
  <si>
    <t>SPOJOVACÍ POSTŘIK Z EMULZE DO 0,5KG/M2</t>
  </si>
  <si>
    <t>M2</t>
  </si>
  <si>
    <t>0,5 kg/m2</t>
  </si>
  <si>
    <t>6388 = 6388,000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</si>
  <si>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</si>
  <si>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574A43</t>
  </si>
  <si>
    <t>ASFALTOVÝ BETON PRO OBRUSNÉ VRSTVY ACO 11 TL. 50MM</t>
  </si>
  <si>
    <t>5638 = 5638,000 [A]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</si>
  <si>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</si>
  <si>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574C45</t>
  </si>
  <si>
    <t>ASFALTOVÝ BETON PRO LOŽNÍ VRSTVY ACL 16 TL. 50MM</t>
  </si>
  <si>
    <t>750 = 750,000 [A]</t>
  </si>
  <si>
    <t>577A2</t>
  </si>
  <si>
    <t>VÝSPRAVA TRHLIN ASFALTOVOU ZÁLIVKOU MODIFIK</t>
  </si>
  <si>
    <t>M</t>
  </si>
  <si>
    <t>sanace trhlin</t>
  </si>
  <si>
    <t>1350 = 1350,000 [A]</t>
  </si>
  <si>
    <t>- vyfrézování drážky šířky do 20mm hloubky do 40mm
- vyčištění
- nátěr
- výplň předepsanou zálivkovou hmotou</t>
  </si>
  <si>
    <t>58910</t>
  </si>
  <si>
    <t>VÝPLŇ SPAR ASFALTEM</t>
  </si>
  <si>
    <t>pružná zálivka</t>
  </si>
  <si>
    <t>869,5 = 869,500 [A]</t>
  </si>
  <si>
    <t>položka zahrnuje:
- dodávku předepsaného materiálu
- vyčištění a výplň spar tímto materiálem</t>
  </si>
  <si>
    <t>9</t>
  </si>
  <si>
    <t>Ostatní konstrukce a práce</t>
  </si>
  <si>
    <t>915111</t>
  </si>
  <si>
    <t>VODOROVNÉ DOPRAVNÍ ZNAČENÍ BARVOU HLADKÉ - DODÁVKA A POKLÁDKA</t>
  </si>
  <si>
    <t>středová čára 0,125 - 836m</t>
  </si>
  <si>
    <t>836*0,125 = 104,500 [A]</t>
  </si>
  <si>
    <t>položka zahrnuje:
- dodání a pokládku nátěrového materiálu (měří se pouze natíraná plocha)
- předznačení a reflexní úpravu</t>
  </si>
  <si>
    <t>919111</t>
  </si>
  <si>
    <t>ŘEZÁNÍ ASFALTOVÉHO KRYTU VOZOVEK TL DO 50MM</t>
  </si>
  <si>
    <t>řezání a napojení na stávající povrch + středová spára + napojení na MK</t>
  </si>
  <si>
    <t>6,45+19,05+8+836 = 869,500 [A]</t>
  </si>
  <si>
    <t>položka zahrnuje řezání vozovkové vrstvy v předepsané tloušťce, včetně spotřeby vody</t>
  </si>
  <si>
    <t>93818</t>
  </si>
  <si>
    <t>OČIŠTĚNÍ ASFALT VOZOVEK ZAMETENÍM</t>
  </si>
  <si>
    <t>5638+750 = 6388,000 [A]</t>
  </si>
  <si>
    <t>položka zahrnuje očištění předepsaným způsobem včetně odklizení vzniklého odpadu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</si>
</sst>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7" xfId="0" applyFont="1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000'!I3</f>
        <v>0</v>
      </c>
      <c r="D10" s="9">
        <f>SUMIFS('SO 000'!O:O,'SO 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101'!I3</f>
        <v>0</v>
      </c>
      <c r="D11" s="9">
        <f>SUMIFS('SO 101'!O:O,'SO 101'!A:A,"P")</f>
        <v>0</v>
      </c>
      <c r="E11" s="9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15</v>
      </c>
      <c r="F2" s="15"/>
      <c r="G2" s="15"/>
      <c r="H2" s="15"/>
      <c r="I2" s="15"/>
      <c r="J2" s="17"/>
    </row>
    <row r="3">
      <c r="A3" s="3" t="s">
        <v>16</v>
      </c>
      <c r="B3" s="18" t="s">
        <v>17</v>
      </c>
      <c r="C3" s="19" t="s">
        <v>18</v>
      </c>
      <c r="D3" s="20"/>
      <c r="E3" s="21" t="s">
        <v>19</v>
      </c>
      <c r="F3" s="15"/>
      <c r="G3" s="15"/>
      <c r="H3" s="22" t="s">
        <v>11</v>
      </c>
      <c r="I3" s="23">
        <f>SUMIFS(I8:I20,A8:A20,"SD")</f>
        <v>0</v>
      </c>
      <c r="J3" s="17"/>
      <c r="O3">
        <v>0</v>
      </c>
      <c r="P3">
        <v>2</v>
      </c>
    </row>
    <row r="4">
      <c r="A4" s="3" t="s">
        <v>20</v>
      </c>
      <c r="B4" s="18" t="s">
        <v>21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22</v>
      </c>
      <c r="B5" s="25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6" t="s">
        <v>30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31</v>
      </c>
      <c r="I6" s="7" t="s">
        <v>32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33</v>
      </c>
      <c r="B8" s="30"/>
      <c r="C8" s="31" t="s">
        <v>34</v>
      </c>
      <c r="D8" s="32"/>
      <c r="E8" s="29" t="s">
        <v>35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36</v>
      </c>
      <c r="B9" s="35">
        <v>1</v>
      </c>
      <c r="C9" s="36" t="s">
        <v>37</v>
      </c>
      <c r="D9" s="35" t="s">
        <v>38</v>
      </c>
      <c r="E9" s="37" t="s">
        <v>39</v>
      </c>
      <c r="F9" s="38" t="s">
        <v>40</v>
      </c>
      <c r="G9" s="39">
        <v>1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>
      <c r="A10" s="35" t="s">
        <v>41</v>
      </c>
      <c r="B10" s="42"/>
      <c r="C10" s="43"/>
      <c r="D10" s="43"/>
      <c r="E10" s="44" t="s">
        <v>42</v>
      </c>
      <c r="F10" s="43"/>
      <c r="G10" s="43"/>
      <c r="H10" s="43"/>
      <c r="I10" s="43"/>
      <c r="J10" s="45"/>
    </row>
    <row r="11">
      <c r="A11" s="35" t="s">
        <v>43</v>
      </c>
      <c r="B11" s="42"/>
      <c r="C11" s="43"/>
      <c r="D11" s="43"/>
      <c r="E11" s="44" t="s">
        <v>42</v>
      </c>
      <c r="F11" s="43"/>
      <c r="G11" s="43"/>
      <c r="H11" s="43"/>
      <c r="I11" s="43"/>
      <c r="J11" s="45"/>
    </row>
    <row r="12">
      <c r="A12" s="35" t="s">
        <v>36</v>
      </c>
      <c r="B12" s="35">
        <v>2</v>
      </c>
      <c r="C12" s="36" t="s">
        <v>44</v>
      </c>
      <c r="D12" s="35" t="s">
        <v>42</v>
      </c>
      <c r="E12" s="37" t="s">
        <v>45</v>
      </c>
      <c r="F12" s="38" t="s">
        <v>40</v>
      </c>
      <c r="G12" s="39">
        <v>1</v>
      </c>
      <c r="H12" s="40">
        <v>0</v>
      </c>
      <c r="I12" s="40">
        <f>ROUND(G12*H12,P4)</f>
        <v>0</v>
      </c>
      <c r="J12" s="35"/>
      <c r="O12" s="41">
        <f>I12*0.21</f>
        <v>0</v>
      </c>
      <c r="P12">
        <v>3</v>
      </c>
    </row>
    <row r="13" ht="30">
      <c r="A13" s="35" t="s">
        <v>41</v>
      </c>
      <c r="B13" s="42"/>
      <c r="C13" s="43"/>
      <c r="D13" s="43"/>
      <c r="E13" s="37" t="s">
        <v>46</v>
      </c>
      <c r="F13" s="43"/>
      <c r="G13" s="43"/>
      <c r="H13" s="43"/>
      <c r="I13" s="43"/>
      <c r="J13" s="45"/>
    </row>
    <row r="14">
      <c r="A14" s="35" t="s">
        <v>43</v>
      </c>
      <c r="B14" s="42"/>
      <c r="C14" s="43"/>
      <c r="D14" s="43"/>
      <c r="E14" s="44"/>
      <c r="F14" s="43"/>
      <c r="G14" s="43"/>
      <c r="H14" s="43"/>
      <c r="I14" s="43"/>
      <c r="J14" s="45"/>
    </row>
    <row r="15">
      <c r="A15" s="35" t="s">
        <v>36</v>
      </c>
      <c r="B15" s="35">
        <v>3</v>
      </c>
      <c r="C15" s="36" t="s">
        <v>47</v>
      </c>
      <c r="D15" s="35" t="s">
        <v>42</v>
      </c>
      <c r="E15" s="37" t="s">
        <v>48</v>
      </c>
      <c r="F15" s="38" t="s">
        <v>40</v>
      </c>
      <c r="G15" s="39">
        <v>1</v>
      </c>
      <c r="H15" s="40">
        <v>0</v>
      </c>
      <c r="I15" s="40">
        <f>ROUND(G15*H15,P4)</f>
        <v>0</v>
      </c>
      <c r="J15" s="35"/>
      <c r="O15" s="41">
        <f>I15*0.21</f>
        <v>0</v>
      </c>
      <c r="P15">
        <v>3</v>
      </c>
    </row>
    <row r="16" ht="255">
      <c r="A16" s="35" t="s">
        <v>41</v>
      </c>
      <c r="B16" s="42"/>
      <c r="C16" s="43"/>
      <c r="D16" s="43"/>
      <c r="E16" s="37" t="s">
        <v>49</v>
      </c>
      <c r="F16" s="43"/>
      <c r="G16" s="43"/>
      <c r="H16" s="43"/>
      <c r="I16" s="43"/>
      <c r="J16" s="45"/>
    </row>
    <row r="17" ht="30">
      <c r="A17" s="35" t="s">
        <v>43</v>
      </c>
      <c r="B17" s="42"/>
      <c r="C17" s="43"/>
      <c r="D17" s="43"/>
      <c r="E17" s="37" t="s">
        <v>50</v>
      </c>
      <c r="F17" s="43"/>
      <c r="G17" s="43"/>
      <c r="H17" s="43"/>
      <c r="I17" s="43"/>
      <c r="J17" s="45"/>
    </row>
    <row r="18">
      <c r="A18" s="35" t="s">
        <v>36</v>
      </c>
      <c r="B18" s="35">
        <v>4</v>
      </c>
      <c r="C18" s="36" t="s">
        <v>51</v>
      </c>
      <c r="D18" s="35" t="s">
        <v>42</v>
      </c>
      <c r="E18" s="37" t="s">
        <v>52</v>
      </c>
      <c r="F18" s="38" t="s">
        <v>40</v>
      </c>
      <c r="G18" s="39">
        <v>1</v>
      </c>
      <c r="H18" s="40">
        <v>0</v>
      </c>
      <c r="I18" s="40">
        <f>ROUND(G18*H18,P4)</f>
        <v>0</v>
      </c>
      <c r="J18" s="35"/>
      <c r="O18" s="41">
        <f>I18*0.21</f>
        <v>0</v>
      </c>
      <c r="P18">
        <v>3</v>
      </c>
    </row>
    <row r="19">
      <c r="A19" s="35" t="s">
        <v>41</v>
      </c>
      <c r="B19" s="42"/>
      <c r="C19" s="43"/>
      <c r="D19" s="43"/>
      <c r="E19" s="37" t="s">
        <v>53</v>
      </c>
      <c r="F19" s="43"/>
      <c r="G19" s="43"/>
      <c r="H19" s="43"/>
      <c r="I19" s="43"/>
      <c r="J19" s="45"/>
    </row>
    <row r="20" ht="75">
      <c r="A20" s="35" t="s">
        <v>43</v>
      </c>
      <c r="B20" s="46"/>
      <c r="C20" s="47"/>
      <c r="D20" s="47"/>
      <c r="E20" s="37" t="s">
        <v>54</v>
      </c>
      <c r="F20" s="47"/>
      <c r="G20" s="47"/>
      <c r="H20" s="47"/>
      <c r="I20" s="47"/>
      <c r="J20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15</v>
      </c>
      <c r="F2" s="15"/>
      <c r="G2" s="15"/>
      <c r="H2" s="15"/>
      <c r="I2" s="15"/>
      <c r="J2" s="17"/>
    </row>
    <row r="3">
      <c r="A3" s="3" t="s">
        <v>16</v>
      </c>
      <c r="B3" s="18" t="s">
        <v>17</v>
      </c>
      <c r="C3" s="19" t="s">
        <v>18</v>
      </c>
      <c r="D3" s="20"/>
      <c r="E3" s="21" t="s">
        <v>19</v>
      </c>
      <c r="F3" s="15"/>
      <c r="G3" s="15"/>
      <c r="H3" s="22" t="s">
        <v>13</v>
      </c>
      <c r="I3" s="23">
        <f>SUMIFS(I8:I46,A8:A46,"SD")</f>
        <v>0</v>
      </c>
      <c r="J3" s="17"/>
      <c r="O3">
        <v>0</v>
      </c>
      <c r="P3">
        <v>2</v>
      </c>
    </row>
    <row r="4">
      <c r="A4" s="3" t="s">
        <v>20</v>
      </c>
      <c r="B4" s="18" t="s">
        <v>21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22</v>
      </c>
      <c r="B5" s="25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6" t="s">
        <v>30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31</v>
      </c>
      <c r="I6" s="7" t="s">
        <v>32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33</v>
      </c>
      <c r="B8" s="30"/>
      <c r="C8" s="31" t="s">
        <v>55</v>
      </c>
      <c r="D8" s="32"/>
      <c r="E8" s="29" t="s">
        <v>56</v>
      </c>
      <c r="F8" s="32"/>
      <c r="G8" s="32"/>
      <c r="H8" s="32"/>
      <c r="I8" s="33">
        <f>SUMIFS(I9:I12,A9:A12,"P")</f>
        <v>0</v>
      </c>
      <c r="J8" s="34"/>
    </row>
    <row r="9">
      <c r="A9" s="35" t="s">
        <v>36</v>
      </c>
      <c r="B9" s="35">
        <v>1</v>
      </c>
      <c r="C9" s="36" t="s">
        <v>57</v>
      </c>
      <c r="D9" s="35" t="s">
        <v>42</v>
      </c>
      <c r="E9" s="37" t="s">
        <v>58</v>
      </c>
      <c r="F9" s="38" t="s">
        <v>59</v>
      </c>
      <c r="G9" s="39">
        <v>43.850000000000001</v>
      </c>
      <c r="H9" s="40">
        <v>0</v>
      </c>
      <c r="I9" s="40">
        <f>ROUND(G9*H9,P4)</f>
        <v>0</v>
      </c>
      <c r="J9" s="35"/>
      <c r="O9" s="41">
        <f>I9*0.21</f>
        <v>0</v>
      </c>
      <c r="P9">
        <v>3</v>
      </c>
    </row>
    <row r="10" ht="60">
      <c r="A10" s="35" t="s">
        <v>41</v>
      </c>
      <c r="B10" s="42"/>
      <c r="C10" s="43"/>
      <c r="D10" s="43"/>
      <c r="E10" s="37" t="s">
        <v>60</v>
      </c>
      <c r="F10" s="43"/>
      <c r="G10" s="43"/>
      <c r="H10" s="43"/>
      <c r="I10" s="43"/>
      <c r="J10" s="45"/>
    </row>
    <row r="11" ht="45">
      <c r="A11" s="35" t="s">
        <v>61</v>
      </c>
      <c r="B11" s="42"/>
      <c r="C11" s="43"/>
      <c r="D11" s="43"/>
      <c r="E11" s="49" t="s">
        <v>62</v>
      </c>
      <c r="F11" s="43"/>
      <c r="G11" s="43"/>
      <c r="H11" s="43"/>
      <c r="I11" s="43"/>
      <c r="J11" s="45"/>
    </row>
    <row r="12" ht="30">
      <c r="A12" s="35" t="s">
        <v>43</v>
      </c>
      <c r="B12" s="42"/>
      <c r="C12" s="43"/>
      <c r="D12" s="43"/>
      <c r="E12" s="37" t="s">
        <v>63</v>
      </c>
      <c r="F12" s="43"/>
      <c r="G12" s="43"/>
      <c r="H12" s="43"/>
      <c r="I12" s="43"/>
      <c r="J12" s="45"/>
    </row>
    <row r="13">
      <c r="A13" s="29" t="s">
        <v>33</v>
      </c>
      <c r="B13" s="30"/>
      <c r="C13" s="31" t="s">
        <v>64</v>
      </c>
      <c r="D13" s="32"/>
      <c r="E13" s="29" t="s">
        <v>14</v>
      </c>
      <c r="F13" s="32"/>
      <c r="G13" s="32"/>
      <c r="H13" s="32"/>
      <c r="I13" s="33">
        <f>SUMIFS(I14:I33,A14:A33,"P")</f>
        <v>0</v>
      </c>
      <c r="J13" s="34"/>
    </row>
    <row r="14">
      <c r="A14" s="35" t="s">
        <v>36</v>
      </c>
      <c r="B14" s="35">
        <v>2</v>
      </c>
      <c r="C14" s="36" t="s">
        <v>65</v>
      </c>
      <c r="D14" s="35" t="s">
        <v>42</v>
      </c>
      <c r="E14" s="37" t="s">
        <v>66</v>
      </c>
      <c r="F14" s="38" t="s">
        <v>67</v>
      </c>
      <c r="G14" s="39">
        <v>6388</v>
      </c>
      <c r="H14" s="40">
        <v>0</v>
      </c>
      <c r="I14" s="40">
        <f>ROUND(G14*H14,P4)</f>
        <v>0</v>
      </c>
      <c r="J14" s="35"/>
      <c r="O14" s="41">
        <f>I14*0.21</f>
        <v>0</v>
      </c>
      <c r="P14">
        <v>3</v>
      </c>
    </row>
    <row r="15">
      <c r="A15" s="35" t="s">
        <v>41</v>
      </c>
      <c r="B15" s="42"/>
      <c r="C15" s="43"/>
      <c r="D15" s="43"/>
      <c r="E15" s="37" t="s">
        <v>68</v>
      </c>
      <c r="F15" s="43"/>
      <c r="G15" s="43"/>
      <c r="H15" s="43"/>
      <c r="I15" s="43"/>
      <c r="J15" s="45"/>
    </row>
    <row r="16">
      <c r="A16" s="35" t="s">
        <v>61</v>
      </c>
      <c r="B16" s="42"/>
      <c r="C16" s="43"/>
      <c r="D16" s="43"/>
      <c r="E16" s="49" t="s">
        <v>69</v>
      </c>
      <c r="F16" s="43"/>
      <c r="G16" s="43"/>
      <c r="H16" s="43"/>
      <c r="I16" s="43"/>
      <c r="J16" s="45"/>
    </row>
    <row r="17" ht="75">
      <c r="A17" s="35" t="s">
        <v>43</v>
      </c>
      <c r="B17" s="42"/>
      <c r="C17" s="43"/>
      <c r="D17" s="43"/>
      <c r="E17" s="37" t="s">
        <v>70</v>
      </c>
      <c r="F17" s="43"/>
      <c r="G17" s="43"/>
      <c r="H17" s="43"/>
      <c r="I17" s="43"/>
      <c r="J17" s="45"/>
    </row>
    <row r="18">
      <c r="A18" s="35" t="s">
        <v>36</v>
      </c>
      <c r="B18" s="35">
        <v>3</v>
      </c>
      <c r="C18" s="36" t="s">
        <v>71</v>
      </c>
      <c r="D18" s="35" t="s">
        <v>42</v>
      </c>
      <c r="E18" s="37" t="s">
        <v>72</v>
      </c>
      <c r="F18" s="38" t="s">
        <v>67</v>
      </c>
      <c r="G18" s="39">
        <v>5638</v>
      </c>
      <c r="H18" s="40">
        <v>0</v>
      </c>
      <c r="I18" s="40">
        <f>ROUND(G18*H18,P4)</f>
        <v>0</v>
      </c>
      <c r="J18" s="35"/>
      <c r="O18" s="41">
        <f>I18*0.21</f>
        <v>0</v>
      </c>
      <c r="P18">
        <v>3</v>
      </c>
    </row>
    <row r="19">
      <c r="A19" s="35" t="s">
        <v>41</v>
      </c>
      <c r="B19" s="42"/>
      <c r="C19" s="43"/>
      <c r="D19" s="43"/>
      <c r="E19" s="44" t="s">
        <v>42</v>
      </c>
      <c r="F19" s="43"/>
      <c r="G19" s="43"/>
      <c r="H19" s="43"/>
      <c r="I19" s="43"/>
      <c r="J19" s="45"/>
    </row>
    <row r="20">
      <c r="A20" s="35" t="s">
        <v>61</v>
      </c>
      <c r="B20" s="42"/>
      <c r="C20" s="43"/>
      <c r="D20" s="43"/>
      <c r="E20" s="49" t="s">
        <v>73</v>
      </c>
      <c r="F20" s="43"/>
      <c r="G20" s="43"/>
      <c r="H20" s="43"/>
      <c r="I20" s="43"/>
      <c r="J20" s="45"/>
    </row>
    <row r="21" ht="165">
      <c r="A21" s="35" t="s">
        <v>43</v>
      </c>
      <c r="B21" s="42"/>
      <c r="C21" s="43"/>
      <c r="D21" s="43"/>
      <c r="E21" s="37" t="s">
        <v>74</v>
      </c>
      <c r="F21" s="43"/>
      <c r="G21" s="43"/>
      <c r="H21" s="43"/>
      <c r="I21" s="43"/>
      <c r="J21" s="45"/>
    </row>
    <row r="22">
      <c r="A22" s="35" t="s">
        <v>36</v>
      </c>
      <c r="B22" s="35">
        <v>4</v>
      </c>
      <c r="C22" s="36" t="s">
        <v>75</v>
      </c>
      <c r="D22" s="35" t="s">
        <v>42</v>
      </c>
      <c r="E22" s="37" t="s">
        <v>76</v>
      </c>
      <c r="F22" s="38" t="s">
        <v>67</v>
      </c>
      <c r="G22" s="39">
        <v>750</v>
      </c>
      <c r="H22" s="40">
        <v>0</v>
      </c>
      <c r="I22" s="40">
        <f>ROUND(G22*H22,P4)</f>
        <v>0</v>
      </c>
      <c r="J22" s="35"/>
      <c r="O22" s="41">
        <f>I22*0.21</f>
        <v>0</v>
      </c>
      <c r="P22">
        <v>3</v>
      </c>
    </row>
    <row r="23">
      <c r="A23" s="35" t="s">
        <v>41</v>
      </c>
      <c r="B23" s="42"/>
      <c r="C23" s="43"/>
      <c r="D23" s="43"/>
      <c r="E23" s="44" t="s">
        <v>42</v>
      </c>
      <c r="F23" s="43"/>
      <c r="G23" s="43"/>
      <c r="H23" s="43"/>
      <c r="I23" s="43"/>
      <c r="J23" s="45"/>
    </row>
    <row r="24">
      <c r="A24" s="35" t="s">
        <v>61</v>
      </c>
      <c r="B24" s="42"/>
      <c r="C24" s="43"/>
      <c r="D24" s="43"/>
      <c r="E24" s="49" t="s">
        <v>77</v>
      </c>
      <c r="F24" s="43"/>
      <c r="G24" s="43"/>
      <c r="H24" s="43"/>
      <c r="I24" s="43"/>
      <c r="J24" s="45"/>
    </row>
    <row r="25" ht="165">
      <c r="A25" s="35" t="s">
        <v>43</v>
      </c>
      <c r="B25" s="42"/>
      <c r="C25" s="43"/>
      <c r="D25" s="43"/>
      <c r="E25" s="37" t="s">
        <v>74</v>
      </c>
      <c r="F25" s="43"/>
      <c r="G25" s="43"/>
      <c r="H25" s="43"/>
      <c r="I25" s="43"/>
      <c r="J25" s="45"/>
    </row>
    <row r="26">
      <c r="A26" s="35" t="s">
        <v>36</v>
      </c>
      <c r="B26" s="35">
        <v>5</v>
      </c>
      <c r="C26" s="36" t="s">
        <v>78</v>
      </c>
      <c r="D26" s="35" t="s">
        <v>42</v>
      </c>
      <c r="E26" s="37" t="s">
        <v>79</v>
      </c>
      <c r="F26" s="38" t="s">
        <v>80</v>
      </c>
      <c r="G26" s="39">
        <v>1350</v>
      </c>
      <c r="H26" s="40">
        <v>0</v>
      </c>
      <c r="I26" s="40">
        <f>ROUND(G26*H26,P4)</f>
        <v>0</v>
      </c>
      <c r="J26" s="35"/>
      <c r="O26" s="41">
        <f>I26*0.21</f>
        <v>0</v>
      </c>
      <c r="P26">
        <v>3</v>
      </c>
    </row>
    <row r="27">
      <c r="A27" s="35" t="s">
        <v>41</v>
      </c>
      <c r="B27" s="42"/>
      <c r="C27" s="43"/>
      <c r="D27" s="43"/>
      <c r="E27" s="37" t="s">
        <v>81</v>
      </c>
      <c r="F27" s="43"/>
      <c r="G27" s="43"/>
      <c r="H27" s="43"/>
      <c r="I27" s="43"/>
      <c r="J27" s="45"/>
    </row>
    <row r="28">
      <c r="A28" s="35" t="s">
        <v>61</v>
      </c>
      <c r="B28" s="42"/>
      <c r="C28" s="43"/>
      <c r="D28" s="43"/>
      <c r="E28" s="49" t="s">
        <v>82</v>
      </c>
      <c r="F28" s="43"/>
      <c r="G28" s="43"/>
      <c r="H28" s="43"/>
      <c r="I28" s="43"/>
      <c r="J28" s="45"/>
    </row>
    <row r="29" ht="60">
      <c r="A29" s="35" t="s">
        <v>43</v>
      </c>
      <c r="B29" s="42"/>
      <c r="C29" s="43"/>
      <c r="D29" s="43"/>
      <c r="E29" s="37" t="s">
        <v>83</v>
      </c>
      <c r="F29" s="43"/>
      <c r="G29" s="43"/>
      <c r="H29" s="43"/>
      <c r="I29" s="43"/>
      <c r="J29" s="45"/>
    </row>
    <row r="30">
      <c r="A30" s="35" t="s">
        <v>36</v>
      </c>
      <c r="B30" s="35">
        <v>6</v>
      </c>
      <c r="C30" s="36" t="s">
        <v>84</v>
      </c>
      <c r="D30" s="35" t="s">
        <v>42</v>
      </c>
      <c r="E30" s="37" t="s">
        <v>85</v>
      </c>
      <c r="F30" s="38" t="s">
        <v>80</v>
      </c>
      <c r="G30" s="39">
        <v>869.5</v>
      </c>
      <c r="H30" s="40">
        <v>0</v>
      </c>
      <c r="I30" s="40">
        <f>ROUND(G30*H30,P4)</f>
        <v>0</v>
      </c>
      <c r="J30" s="35"/>
      <c r="O30" s="41">
        <f>I30*0.21</f>
        <v>0</v>
      </c>
      <c r="P30">
        <v>3</v>
      </c>
    </row>
    <row r="31">
      <c r="A31" s="35" t="s">
        <v>41</v>
      </c>
      <c r="B31" s="42"/>
      <c r="C31" s="43"/>
      <c r="D31" s="43"/>
      <c r="E31" s="37" t="s">
        <v>86</v>
      </c>
      <c r="F31" s="43"/>
      <c r="G31" s="43"/>
      <c r="H31" s="43"/>
      <c r="I31" s="43"/>
      <c r="J31" s="45"/>
    </row>
    <row r="32">
      <c r="A32" s="35" t="s">
        <v>61</v>
      </c>
      <c r="B32" s="42"/>
      <c r="C32" s="43"/>
      <c r="D32" s="43"/>
      <c r="E32" s="49" t="s">
        <v>87</v>
      </c>
      <c r="F32" s="43"/>
      <c r="G32" s="43"/>
      <c r="H32" s="43"/>
      <c r="I32" s="43"/>
      <c r="J32" s="45"/>
    </row>
    <row r="33" ht="45">
      <c r="A33" s="35" t="s">
        <v>43</v>
      </c>
      <c r="B33" s="42"/>
      <c r="C33" s="43"/>
      <c r="D33" s="43"/>
      <c r="E33" s="37" t="s">
        <v>88</v>
      </c>
      <c r="F33" s="43"/>
      <c r="G33" s="43"/>
      <c r="H33" s="43"/>
      <c r="I33" s="43"/>
      <c r="J33" s="45"/>
    </row>
    <row r="34">
      <c r="A34" s="29" t="s">
        <v>33</v>
      </c>
      <c r="B34" s="30"/>
      <c r="C34" s="31" t="s">
        <v>89</v>
      </c>
      <c r="D34" s="32"/>
      <c r="E34" s="29" t="s">
        <v>90</v>
      </c>
      <c r="F34" s="32"/>
      <c r="G34" s="32"/>
      <c r="H34" s="32"/>
      <c r="I34" s="33">
        <f>SUMIFS(I35:I46,A35:A46,"P")</f>
        <v>0</v>
      </c>
      <c r="J34" s="34"/>
    </row>
    <row r="35" ht="30">
      <c r="A35" s="35" t="s">
        <v>36</v>
      </c>
      <c r="B35" s="35">
        <v>7</v>
      </c>
      <c r="C35" s="36" t="s">
        <v>91</v>
      </c>
      <c r="D35" s="35" t="s">
        <v>42</v>
      </c>
      <c r="E35" s="37" t="s">
        <v>92</v>
      </c>
      <c r="F35" s="38" t="s">
        <v>67</v>
      </c>
      <c r="G35" s="39">
        <v>104.5</v>
      </c>
      <c r="H35" s="40">
        <v>0</v>
      </c>
      <c r="I35" s="40">
        <f>ROUND(G35*H35,P4)</f>
        <v>0</v>
      </c>
      <c r="J35" s="35"/>
      <c r="O35" s="41">
        <f>I35*0.21</f>
        <v>0</v>
      </c>
      <c r="P35">
        <v>3</v>
      </c>
    </row>
    <row r="36">
      <c r="A36" s="35" t="s">
        <v>41</v>
      </c>
      <c r="B36" s="42"/>
      <c r="C36" s="43"/>
      <c r="D36" s="43"/>
      <c r="E36" s="37" t="s">
        <v>93</v>
      </c>
      <c r="F36" s="43"/>
      <c r="G36" s="43"/>
      <c r="H36" s="43"/>
      <c r="I36" s="43"/>
      <c r="J36" s="45"/>
    </row>
    <row r="37">
      <c r="A37" s="35" t="s">
        <v>61</v>
      </c>
      <c r="B37" s="42"/>
      <c r="C37" s="43"/>
      <c r="D37" s="43"/>
      <c r="E37" s="49" t="s">
        <v>94</v>
      </c>
      <c r="F37" s="43"/>
      <c r="G37" s="43"/>
      <c r="H37" s="43"/>
      <c r="I37" s="43"/>
      <c r="J37" s="45"/>
    </row>
    <row r="38" ht="60">
      <c r="A38" s="35" t="s">
        <v>43</v>
      </c>
      <c r="B38" s="42"/>
      <c r="C38" s="43"/>
      <c r="D38" s="43"/>
      <c r="E38" s="37" t="s">
        <v>95</v>
      </c>
      <c r="F38" s="43"/>
      <c r="G38" s="43"/>
      <c r="H38" s="43"/>
      <c r="I38" s="43"/>
      <c r="J38" s="45"/>
    </row>
    <row r="39">
      <c r="A39" s="35" t="s">
        <v>36</v>
      </c>
      <c r="B39" s="35">
        <v>8</v>
      </c>
      <c r="C39" s="36" t="s">
        <v>96</v>
      </c>
      <c r="D39" s="35" t="s">
        <v>42</v>
      </c>
      <c r="E39" s="37" t="s">
        <v>97</v>
      </c>
      <c r="F39" s="38" t="s">
        <v>80</v>
      </c>
      <c r="G39" s="39">
        <v>869.5</v>
      </c>
      <c r="H39" s="40">
        <v>0</v>
      </c>
      <c r="I39" s="40">
        <f>ROUND(G39*H39,P4)</f>
        <v>0</v>
      </c>
      <c r="J39" s="35"/>
      <c r="O39" s="41">
        <f>I39*0.21</f>
        <v>0</v>
      </c>
      <c r="P39">
        <v>3</v>
      </c>
    </row>
    <row r="40">
      <c r="A40" s="35" t="s">
        <v>41</v>
      </c>
      <c r="B40" s="42"/>
      <c r="C40" s="43"/>
      <c r="D40" s="43"/>
      <c r="E40" s="37" t="s">
        <v>98</v>
      </c>
      <c r="F40" s="43"/>
      <c r="G40" s="43"/>
      <c r="H40" s="43"/>
      <c r="I40" s="43"/>
      <c r="J40" s="45"/>
    </row>
    <row r="41">
      <c r="A41" s="35" t="s">
        <v>61</v>
      </c>
      <c r="B41" s="42"/>
      <c r="C41" s="43"/>
      <c r="D41" s="43"/>
      <c r="E41" s="49" t="s">
        <v>99</v>
      </c>
      <c r="F41" s="43"/>
      <c r="G41" s="43"/>
      <c r="H41" s="43"/>
      <c r="I41" s="43"/>
      <c r="J41" s="45"/>
    </row>
    <row r="42" ht="30">
      <c r="A42" s="35" t="s">
        <v>43</v>
      </c>
      <c r="B42" s="42"/>
      <c r="C42" s="43"/>
      <c r="D42" s="43"/>
      <c r="E42" s="37" t="s">
        <v>100</v>
      </c>
      <c r="F42" s="43"/>
      <c r="G42" s="43"/>
      <c r="H42" s="43"/>
      <c r="I42" s="43"/>
      <c r="J42" s="45"/>
    </row>
    <row r="43">
      <c r="A43" s="35" t="s">
        <v>36</v>
      </c>
      <c r="B43" s="35">
        <v>9</v>
      </c>
      <c r="C43" s="36" t="s">
        <v>101</v>
      </c>
      <c r="D43" s="35" t="s">
        <v>42</v>
      </c>
      <c r="E43" s="37" t="s">
        <v>102</v>
      </c>
      <c r="F43" s="38" t="s">
        <v>67</v>
      </c>
      <c r="G43" s="39">
        <v>6388</v>
      </c>
      <c r="H43" s="40">
        <v>0</v>
      </c>
      <c r="I43" s="40">
        <f>ROUND(G43*H43,P4)</f>
        <v>0</v>
      </c>
      <c r="J43" s="35"/>
      <c r="O43" s="41">
        <f>I43*0.21</f>
        <v>0</v>
      </c>
      <c r="P43">
        <v>3</v>
      </c>
    </row>
    <row r="44">
      <c r="A44" s="35" t="s">
        <v>41</v>
      </c>
      <c r="B44" s="42"/>
      <c r="C44" s="43"/>
      <c r="D44" s="43"/>
      <c r="E44" s="44" t="s">
        <v>42</v>
      </c>
      <c r="F44" s="43"/>
      <c r="G44" s="43"/>
      <c r="H44" s="43"/>
      <c r="I44" s="43"/>
      <c r="J44" s="45"/>
    </row>
    <row r="45">
      <c r="A45" s="35" t="s">
        <v>61</v>
      </c>
      <c r="B45" s="42"/>
      <c r="C45" s="43"/>
      <c r="D45" s="43"/>
      <c r="E45" s="49" t="s">
        <v>103</v>
      </c>
      <c r="F45" s="43"/>
      <c r="G45" s="43"/>
      <c r="H45" s="43"/>
      <c r="I45" s="43"/>
      <c r="J45" s="45"/>
    </row>
    <row r="46" ht="30">
      <c r="A46" s="35" t="s">
        <v>43</v>
      </c>
      <c r="B46" s="46"/>
      <c r="C46" s="47"/>
      <c r="D46" s="47"/>
      <c r="E46" s="37" t="s">
        <v>104</v>
      </c>
      <c r="F46" s="47"/>
      <c r="G46" s="47"/>
      <c r="H46" s="47"/>
      <c r="I46" s="47"/>
      <c r="J46" s="48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Čechová Marcela</dc:creator>
  <cp:lastModifiedBy>Čechová Marcela</cp:lastModifiedBy>
  <dcterms:created xsi:type="dcterms:W3CDTF">2024-03-01T05:54:09Z</dcterms:created>
  <dcterms:modified xsi:type="dcterms:W3CDTF">2024-03-01T05:54:09Z</dcterms:modified>
</cp:coreProperties>
</file>