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2 BO schránka\ŘEDITELSTVÍ INVESTIČNÍ ÚSEK střed\VŘ na PD 2024\DGN+PAU Střed 2024\Soupisy prací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E13" i="1" l="1"/>
  <c r="E10" i="1"/>
  <c r="D5" i="1" l="1"/>
  <c r="G9" i="1" l="1"/>
  <c r="G15" i="1"/>
  <c r="G16" i="1"/>
  <c r="E8" i="1" l="1"/>
  <c r="G13" i="1" s="1"/>
  <c r="G10" i="1" l="1"/>
  <c r="E11" i="1"/>
  <c r="G11" i="1" s="1"/>
  <c r="E12" i="1"/>
  <c r="G12" i="1" s="1"/>
  <c r="F5" i="1" l="1"/>
  <c r="E14" i="1" s="1"/>
  <c r="G14" i="1" s="1"/>
  <c r="G8" i="1" l="1"/>
  <c r="G17" i="1" s="1"/>
  <c r="G18" i="1" l="1"/>
  <c r="G19" i="1" s="1"/>
</calcChain>
</file>

<file path=xl/sharedStrings.xml><?xml version="1.0" encoding="utf-8"?>
<sst xmlns="http://schemas.openxmlformats.org/spreadsheetml/2006/main" count="45" uniqueCount="39">
  <si>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</si>
  <si>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</si>
  <si>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</si>
  <si>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</si>
  <si>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</si>
  <si>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</si>
  <si>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</si>
  <si>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</si>
  <si>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</si>
  <si>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</si>
  <si>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</si>
  <si>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</si>
  <si>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</si>
  <si>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</si>
  <si>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</si>
  <si>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</si>
  <si>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</si>
  <si>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</si>
  <si>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</si>
  <si>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</si>
  <si>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</si>
  <si>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</si>
  <si>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</si>
  <si>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</si>
  <si>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</si>
  <si>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</si>
  <si>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</si>
  <si>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</si>
  <si>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</si>
  <si>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</si>
  <si>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</si>
  <si>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</si>
  <si>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</si>
  <si>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</si>
  <si>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</si>
  <si>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</si>
  <si>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II/373 Ochoz - Brno (Líšeň)</t>
  </si>
  <si>
    <t>8.</t>
  </si>
  <si>
    <t>Soupis prací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</si>
</sst>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b/>
      <sz val="20"/>
      <color rgb="FFC00000"/>
      <name val="Times New Roman"/>
      <family val="1"/>
      <charset val="238"/>
    </font>
    <font>
      <sz val="20"/>
      <color theme="1"/>
      <name val="Arial Black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165" fontId="8" fillId="4" borderId="6" xfId="0" applyNumberFormat="1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3" fontId="8" fillId="4" borderId="7" xfId="0" applyNumberFormat="1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7" fillId="5" borderId="21" xfId="0" applyFont="1" applyFill="1" applyBorder="1"/>
    <xf numFmtId="0" fontId="7" fillId="5" borderId="23" xfId="0" applyFont="1" applyFill="1" applyBorder="1"/>
    <xf numFmtId="0" fontId="9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0" fontId="10" fillId="5" borderId="22" xfId="0" applyFont="1" applyFill="1" applyBorder="1" applyAlignment="1"/>
    <xf numFmtId="2" fontId="0" fillId="0" borderId="0" xfId="0" applyNumberFormat="1" applyFont="1"/>
    <xf numFmtId="2" fontId="0" fillId="0" borderId="0" xfId="0" applyNumberFormat="1"/>
    <xf numFmtId="2" fontId="3" fillId="0" borderId="0" xfId="0" applyNumberFormat="1" applyFont="1"/>
    <xf numFmtId="0" fontId="11" fillId="0" borderId="0" xfId="0" applyFont="1" applyAlignment="1">
      <alignment horizontal="center"/>
    </xf>
    <xf numFmtId="164" fontId="6" fillId="6" borderId="14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0"/>
  <sheetViews>
    <sheetView tabSelected="1" zoomScale="70" zoomScaleNormal="70" workbookViewId="0">
      <selection activeCell="B4" sqref="B4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  <col min="8" max="8" width="16.140625" customWidth="1"/>
  </cols>
  <sheetData>
    <row r="2" spans="2:10" ht="24.75" customHeight="1" x14ac:dyDescent="0.6">
      <c r="B2" s="41">
        <v>1</v>
      </c>
    </row>
    <row r="3" spans="2:10" ht="15.75" thickBot="1" x14ac:dyDescent="0.3">
      <c r="B3" s="1"/>
    </row>
    <row r="4" spans="2:10" ht="30.75" customHeight="1" x14ac:dyDescent="0.4">
      <c r="B4" s="30" t="s">
        <v>38</v>
      </c>
      <c r="C4" s="28"/>
      <c r="D4" s="22" t="s">
        <v>30</v>
      </c>
      <c r="E4" s="23" t="s">
        <v>31</v>
      </c>
      <c r="F4" s="23" t="s">
        <v>32</v>
      </c>
      <c r="G4" s="21" t="s">
        <v>33</v>
      </c>
    </row>
    <row r="5" spans="2:10" ht="29.25" customHeight="1" thickBot="1" x14ac:dyDescent="0.45">
      <c r="B5" s="37" t="s">
        <v>36</v>
      </c>
      <c r="C5" s="29"/>
      <c r="D5" s="24">
        <f>68.64-65.27</f>
        <v>3.3700000000000045</v>
      </c>
      <c r="E5" s="25">
        <v>6.5</v>
      </c>
      <c r="F5" s="26">
        <f>(D5*E5*1000)</f>
        <v>21905.000000000029</v>
      </c>
      <c r="G5" s="27" t="s">
        <v>34</v>
      </c>
    </row>
    <row r="6" spans="2:10" ht="30" customHeight="1" x14ac:dyDescent="0.25">
      <c r="B6" s="49" t="s">
        <v>20</v>
      </c>
      <c r="C6" s="51" t="s">
        <v>21</v>
      </c>
      <c r="D6" s="53" t="s">
        <v>0</v>
      </c>
      <c r="E6" s="55" t="s">
        <v>1</v>
      </c>
      <c r="F6" s="19" t="s">
        <v>2</v>
      </c>
      <c r="G6" s="20" t="s">
        <v>4</v>
      </c>
    </row>
    <row r="7" spans="2:10" ht="30" customHeight="1" thickBot="1" x14ac:dyDescent="0.3">
      <c r="B7" s="50"/>
      <c r="C7" s="52"/>
      <c r="D7" s="54"/>
      <c r="E7" s="56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3">
        <f>D5</f>
        <v>3.3700000000000045</v>
      </c>
      <c r="F8" s="34"/>
      <c r="G8" s="17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5"/>
      <c r="G9" s="17">
        <f t="shared" ref="G9:G16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2">
        <f>CEILING((E8*1000/25),1)</f>
        <v>135</v>
      </c>
      <c r="F10" s="35"/>
      <c r="G10" s="17">
        <f t="shared" si="0"/>
        <v>0</v>
      </c>
      <c r="H10" s="38"/>
      <c r="I10" s="39"/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2">
        <f>CEILING((E8*1000/200),1)</f>
        <v>17</v>
      </c>
      <c r="F11" s="35"/>
      <c r="G11" s="17">
        <f t="shared" si="0"/>
        <v>0</v>
      </c>
      <c r="H11" s="38"/>
      <c r="I11" s="40"/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2">
        <f>CEILING((E8*1000/500),1)</f>
        <v>7</v>
      </c>
      <c r="F12" s="35"/>
      <c r="G12" s="17">
        <f t="shared" si="0"/>
        <v>0</v>
      </c>
      <c r="H12" s="38"/>
      <c r="I12" s="40"/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2">
        <f>CEILING((E8*1000/500),1)</f>
        <v>7</v>
      </c>
      <c r="F13" s="35"/>
      <c r="G13" s="17">
        <f t="shared" si="0"/>
        <v>0</v>
      </c>
      <c r="H13" s="38"/>
      <c r="I13" s="40"/>
    </row>
    <row r="14" spans="2:10" ht="30" customHeight="1" x14ac:dyDescent="0.25">
      <c r="B14" s="7" t="s">
        <v>14</v>
      </c>
      <c r="C14" s="9" t="s">
        <v>35</v>
      </c>
      <c r="D14" s="12" t="s">
        <v>9</v>
      </c>
      <c r="E14" s="32">
        <f>CEILING((F5/5000),1)*3</f>
        <v>15</v>
      </c>
      <c r="F14" s="35"/>
      <c r="G14" s="17">
        <f t="shared" si="0"/>
        <v>0</v>
      </c>
      <c r="H14" s="40"/>
      <c r="I14" s="40"/>
      <c r="J14" s="31"/>
    </row>
    <row r="15" spans="2:10" ht="30" customHeight="1" x14ac:dyDescent="0.25">
      <c r="B15" s="7" t="s">
        <v>37</v>
      </c>
      <c r="C15" s="9" t="s">
        <v>19</v>
      </c>
      <c r="D15" s="12" t="s">
        <v>9</v>
      </c>
      <c r="E15" s="12">
        <v>1</v>
      </c>
      <c r="F15" s="35"/>
      <c r="G15" s="17">
        <f t="shared" si="0"/>
        <v>0</v>
      </c>
      <c r="H15" s="31"/>
      <c r="I15" s="31"/>
      <c r="J15" s="31"/>
    </row>
    <row r="16" spans="2:10" ht="30" customHeight="1" thickBot="1" x14ac:dyDescent="0.3">
      <c r="B16" s="13" t="s">
        <v>26</v>
      </c>
      <c r="C16" s="14" t="s">
        <v>29</v>
      </c>
      <c r="D16" s="18" t="s">
        <v>27</v>
      </c>
      <c r="E16" s="18">
        <v>1</v>
      </c>
      <c r="F16" s="36"/>
      <c r="G16" s="17">
        <f t="shared" si="0"/>
        <v>0</v>
      </c>
      <c r="H16" s="31"/>
      <c r="I16" s="31"/>
      <c r="J16" s="31"/>
    </row>
    <row r="17" spans="2:7" ht="30" customHeight="1" x14ac:dyDescent="0.25">
      <c r="B17" s="57" t="s">
        <v>15</v>
      </c>
      <c r="C17" s="58"/>
      <c r="D17" s="58"/>
      <c r="E17" s="58"/>
      <c r="F17" s="59"/>
      <c r="G17" s="42">
        <f>SUM(G8:G16)</f>
        <v>0</v>
      </c>
    </row>
    <row r="18" spans="2:7" ht="30" customHeight="1" x14ac:dyDescent="0.25">
      <c r="B18" s="46" t="s">
        <v>28</v>
      </c>
      <c r="C18" s="47"/>
      <c r="D18" s="47"/>
      <c r="E18" s="47"/>
      <c r="F18" s="48"/>
      <c r="G18" s="15">
        <f>(G17*0.21)</f>
        <v>0</v>
      </c>
    </row>
    <row r="19" spans="2:7" ht="30" customHeight="1" thickBot="1" x14ac:dyDescent="0.3">
      <c r="B19" s="43" t="s">
        <v>16</v>
      </c>
      <c r="C19" s="44"/>
      <c r="D19" s="44"/>
      <c r="E19" s="44"/>
      <c r="F19" s="45"/>
      <c r="G19" s="16">
        <f>SUM(G17:G18)</f>
        <v>0</v>
      </c>
    </row>
    <row r="20" spans="2:7" x14ac:dyDescent="0.25">
      <c r="B20" s="2"/>
      <c r="E2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2023-08-29T18:40:45Z</cp:lastPrinted>
  <dcterms:created xsi:type="dcterms:W3CDTF">2012-11-07T13:05:37Z</dcterms:created>
  <dcterms:modified xsi:type="dcterms:W3CDTF">2024-03-22T05:47:55Z</dcterms:modified>
</cp:coreProperties>
</file>