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Sever\2024\5. 3878-1 Nedvědice\"/>
    </mc:Choice>
  </mc:AlternateContent>
  <xr:revisionPtr revIDLastSave="0" documentId="13_ncr:1_{FB63FD54-9349-41F4-9431-530041B1D37A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201'!$A$1:$I$42</definedName>
  </definedNames>
  <calcPr calcId="191029"/>
  <webPublishing codePage="0"/>
</workbook>
</file>

<file path=xl/calcChain.xml><?xml version="1.0" encoding="utf-8"?>
<calcChain xmlns="http://schemas.openxmlformats.org/spreadsheetml/2006/main">
  <c r="I13" i="4" l="1"/>
  <c r="O13" i="4" s="1"/>
  <c r="I30" i="4" l="1"/>
  <c r="O30" i="4" l="1"/>
  <c r="I34" i="4"/>
  <c r="Q29" i="4" s="1"/>
  <c r="O34" i="4" l="1"/>
  <c r="R29" i="4" s="1"/>
  <c r="I29" i="4"/>
  <c r="I39" i="4"/>
  <c r="Q38" i="4" s="1"/>
  <c r="I25" i="4"/>
  <c r="I21" i="4"/>
  <c r="O21" i="4" s="1"/>
  <c r="I17" i="4"/>
  <c r="I9" i="4"/>
  <c r="Q8" i="4" l="1"/>
  <c r="I8" i="4"/>
  <c r="O17" i="4"/>
  <c r="O29" i="4"/>
  <c r="O9" i="4"/>
  <c r="O25" i="4"/>
  <c r="O39" i="4"/>
  <c r="R38" i="4" s="1"/>
  <c r="I38" i="4"/>
  <c r="R8" i="4" l="1"/>
  <c r="I3" i="4"/>
  <c r="C11" i="2" s="1"/>
  <c r="O8" i="4"/>
  <c r="O38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<sst xmlns="http://schemas.openxmlformats.org/spreadsheetml/2006/main" count="218" uniqueCount="106">
  <si>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</si>
  <si>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</si>
  <si>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</si>
  <si>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</si>
  <si>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</si>
  <si>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</si>
  <si>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</si>
  <si>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</si>
  <si>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</si>
  <si>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</si>
  <si>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</si>
  <si>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</si>
  <si>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</si>
  <si>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</si>
  <si>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</si>
  <si>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</si>
  <si>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</si>
  <si>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</si>
  <si>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</si>
  <si>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</si>
  <si>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</si>
  <si>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</si>
  <si>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</si>
  <si>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</si>
  <si>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</si>
  <si>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</si>
  <si>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</si>
  <si>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</si>
  <si>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</si>
  <si>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</si>
  <si>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</si>
  <si>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</si>
  <si>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</si>
  <si>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</si>
  <si>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</si>
  <si>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</si>
  <si>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</si>
  <si>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</si>
  <si>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</si>
  <si>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</si>
  <si>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</si>
  <si>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</si>
  <si>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</si>
  <si>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</si>
  <si>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</si>
  <si>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</si>
  <si>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</si>
  <si>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</si>
  <si>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</si>
  <si>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</si>
  <si>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</si>
  <si>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</si>
  <si>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</si>
  <si>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</si>
  <si>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</si>
  <si>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</si>
  <si>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</si>
  <si>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</si>
  <si>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</si>
  <si>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</si>
  <si>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</si>
  <si>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</si>
  <si>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</si>
  <si>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</si>
  <si>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</si>
  <si>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</si>
  <si>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</si>
  <si>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</si>
  <si>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</si>
  <si>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</si>
  <si>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</si>
  <si>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</si>
  <si>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</si>
  <si>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</si>
  <si>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</si>
  <si>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</si>
  <si>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</si>
  <si>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</si>
  <si>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</si>
  <si>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</si>
  <si>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</si>
  <si>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</si>
  <si>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</si>
  <si>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</si>
  <si>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</si>
  <si>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Sanace podhledu a boků nosné konstrukce, líce křídel a opěr, obě římsy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</si>
  <si>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</si>
  <si>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</si>
  <si>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III/3878 Nedvědice, most 3878-1 přes Nedvědičku</t>
  </si>
  <si>
    <t>III/3878 Nedvědice, most 3878-1 přes Nedvědičku</t>
  </si>
  <si>
    <t>Most ev.č. 3878-1</t>
  </si>
  <si>
    <t>Očištění sanovaných ploch podhledu a boků nosné konstrukce a obou říms</t>
  </si>
  <si>
    <t>REPROFIL PODHL, SVIS PLOCH SANAČ MALTOU DVOUVRST TL DO 20MM</t>
  </si>
  <si>
    <t>Sanace podhledu a boků nosné konstrukce</t>
  </si>
  <si>
    <t>Sanace výztuže podhledu a boků nosné konstrukce 25% plochy</t>
  </si>
  <si>
    <t>Podhled a boky nosné konstrukce 0,25*(0,15+1,75+6,00+1,75+0,15)*11,00=26,950</t>
  </si>
  <si>
    <t xml:space="preserve">Plocha říms (0,20+0,30+0,10)*13,0*2=15,6000 [A] 
</t>
  </si>
  <si>
    <t xml:space="preserve">Podhled a boky nosné konstrukce (0,15+1,75+6,00+1,75+0,15)*11,00=107,800 [A] </t>
  </si>
  <si>
    <t>Sanace podhledu a boků nosné konstrukce, obě římsy</t>
  </si>
  <si>
    <t>Podhled a boky nosné konstrukce (0,15+1,75+6,00+1,75+0,15)*11,00=107,800 [A] 
Římsy (0,20+0,30+0,10)*13,0*2=15,600 [B] 
Celkem: A+B=123,400 [C]</t>
  </si>
  <si>
    <t>Sanace říms</t>
  </si>
  <si>
    <t>Římsy (0,20+0,30+0,10)*13,0*2=15,600 [A]</t>
  </si>
  <si>
    <t>Podhled a boky nosné konstrukce (0,15+1,75+6,00+1,75+0,15)*11,00=107,800 [A]</t>
  </si>
  <si>
    <t>REPROFIL PODHL, SVIS PLOCH SANAČ MALTOU DVOUVRST TL DO 10MM</t>
  </si>
  <si>
    <t>Nosníky I 400 1,33*11,0*5=73,150 [A] 
Nosníky I 300 1,03*11,0*8=90,640 [B] 
Celkem: A+B=163,7920 [C]</t>
  </si>
  <si>
    <t>Nátěr ocelových nosníků nosné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</si>
</sst>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3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1"/>
      <c r="B1" s="22"/>
      <c r="C1" s="22"/>
      <c r="D1" s="22"/>
      <c r="E1" s="22"/>
    </row>
    <row r="2" spans="1:5" ht="12.75" customHeight="1" x14ac:dyDescent="0.2">
      <c r="A2" s="101"/>
      <c r="B2" s="102" t="s">
        <v>42</v>
      </c>
      <c r="C2" s="22"/>
      <c r="D2" s="22"/>
      <c r="E2" s="22"/>
    </row>
    <row r="3" spans="1:5" ht="20.100000000000001" customHeight="1" x14ac:dyDescent="0.2">
      <c r="A3" s="101"/>
      <c r="B3" s="101"/>
      <c r="C3" s="22"/>
      <c r="D3" s="22"/>
      <c r="E3" s="22"/>
    </row>
    <row r="4" spans="1:5" ht="20.100000000000001" customHeight="1" x14ac:dyDescent="0.2">
      <c r="A4" s="22"/>
      <c r="B4" s="103" t="s">
        <v>88</v>
      </c>
      <c r="C4" s="101"/>
      <c r="D4" s="101"/>
      <c r="E4" s="22"/>
    </row>
    <row r="5" spans="1:5" ht="12.75" customHeight="1" x14ac:dyDescent="0.2">
      <c r="A5" s="22"/>
      <c r="B5" s="101" t="s">
        <v>43</v>
      </c>
      <c r="C5" s="101"/>
      <c r="D5" s="101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90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23" sqref="B23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5"/>
      <c r="D3" s="101"/>
      <c r="E3" s="68" t="s">
        <v>89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5" t="s">
        <v>57</v>
      </c>
      <c r="D4" s="101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6"/>
      <c r="D5" s="107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4" t="s">
        <v>14</v>
      </c>
      <c r="B6" s="104" t="s">
        <v>16</v>
      </c>
      <c r="C6" s="104" t="s">
        <v>18</v>
      </c>
      <c r="D6" s="104" t="s">
        <v>59</v>
      </c>
      <c r="E6" s="104" t="s">
        <v>20</v>
      </c>
      <c r="F6" s="104" t="s">
        <v>22</v>
      </c>
      <c r="G6" s="104" t="s">
        <v>24</v>
      </c>
      <c r="H6" s="104" t="s">
        <v>60</v>
      </c>
      <c r="I6" s="104"/>
    </row>
    <row r="7" spans="1:18" ht="12.75" customHeight="1" x14ac:dyDescent="0.2">
      <c r="A7" s="104"/>
      <c r="B7" s="104"/>
      <c r="C7" s="104"/>
      <c r="D7" s="104"/>
      <c r="E7" s="104"/>
      <c r="F7" s="104"/>
      <c r="G7" s="104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2"/>
  <sheetViews>
    <sheetView topLeftCell="B1" workbookViewId="0">
      <pane ySplit="7" topLeftCell="A8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0+O8+O38+O29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9"/>
      <c r="D3" s="110"/>
      <c r="E3" s="68" t="s">
        <v>89</v>
      </c>
      <c r="F3" s="66"/>
      <c r="G3" s="3"/>
      <c r="H3" s="2" t="s">
        <v>53</v>
      </c>
      <c r="I3" s="21">
        <f>0+I8+I38+I29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1" t="s">
        <v>53</v>
      </c>
      <c r="D4" s="112"/>
      <c r="E4" s="6" t="s">
        <v>90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8" t="s">
        <v>14</v>
      </c>
      <c r="B5" s="108" t="s">
        <v>16</v>
      </c>
      <c r="C5" s="108" t="s">
        <v>18</v>
      </c>
      <c r="D5" s="108" t="s">
        <v>19</v>
      </c>
      <c r="E5" s="108" t="s">
        <v>20</v>
      </c>
      <c r="F5" s="108" t="s">
        <v>22</v>
      </c>
      <c r="G5" s="108" t="s">
        <v>24</v>
      </c>
      <c r="H5" s="108" t="s">
        <v>26</v>
      </c>
      <c r="I5" s="108"/>
      <c r="O5" s="70" t="s">
        <v>10</v>
      </c>
      <c r="P5" s="70" t="s">
        <v>12</v>
      </c>
    </row>
    <row r="6" spans="1:18" ht="12.75" customHeight="1" x14ac:dyDescent="0.2">
      <c r="A6" s="108"/>
      <c r="B6" s="108"/>
      <c r="C6" s="108"/>
      <c r="D6" s="108"/>
      <c r="E6" s="108"/>
      <c r="F6" s="108"/>
      <c r="G6" s="108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67" t="s">
        <v>31</v>
      </c>
      <c r="B8" s="67"/>
      <c r="C8" s="9" t="s">
        <v>25</v>
      </c>
      <c r="D8" s="67"/>
      <c r="E8" s="20" t="s">
        <v>38</v>
      </c>
      <c r="F8" s="67"/>
      <c r="G8" s="67"/>
      <c r="H8" s="67"/>
      <c r="I8" s="10">
        <f>0+Q8</f>
        <v>0</v>
      </c>
      <c r="O8" s="70">
        <f>0+R8</f>
        <v>0</v>
      </c>
      <c r="Q8" s="71">
        <f>0+I9+I17+I21+I25+I13</f>
        <v>0</v>
      </c>
      <c r="R8" s="70">
        <f>0+O9+O17+O21+O25+O13</f>
        <v>0</v>
      </c>
    </row>
    <row r="9" spans="1:18" x14ac:dyDescent="0.2">
      <c r="A9" s="8" t="s">
        <v>33</v>
      </c>
      <c r="B9" s="11">
        <v>1</v>
      </c>
      <c r="C9" s="11">
        <v>626111</v>
      </c>
      <c r="D9" s="8" t="s">
        <v>5</v>
      </c>
      <c r="E9" s="74" t="s">
        <v>103</v>
      </c>
      <c r="F9" s="13" t="s">
        <v>34</v>
      </c>
      <c r="G9" s="14">
        <v>15.6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73" t="s">
        <v>100</v>
      </c>
    </row>
    <row r="11" spans="1:18" ht="12.75" customHeight="1" x14ac:dyDescent="0.2">
      <c r="A11" s="18" t="s">
        <v>36</v>
      </c>
      <c r="E11" s="100" t="s">
        <v>101</v>
      </c>
    </row>
    <row r="12" spans="1:18" ht="76.5" x14ac:dyDescent="0.2">
      <c r="A12" s="70" t="s">
        <v>37</v>
      </c>
      <c r="E12" s="17" t="s">
        <v>39</v>
      </c>
    </row>
    <row r="13" spans="1:18" x14ac:dyDescent="0.2">
      <c r="A13" s="8" t="s">
        <v>33</v>
      </c>
      <c r="B13" s="11">
        <v>2</v>
      </c>
      <c r="C13" s="11">
        <v>626112</v>
      </c>
      <c r="D13" s="8" t="s">
        <v>5</v>
      </c>
      <c r="E13" s="74" t="s">
        <v>92</v>
      </c>
      <c r="F13" s="13" t="s">
        <v>34</v>
      </c>
      <c r="G13" s="14">
        <v>107.8</v>
      </c>
      <c r="H13" s="15">
        <v>0</v>
      </c>
      <c r="I13" s="15">
        <f>ROUND(ROUND(H13,2)*ROUND(G13,3),2)</f>
        <v>0</v>
      </c>
      <c r="O13" s="70">
        <f>(I13*21)/100</f>
        <v>0</v>
      </c>
      <c r="P13" s="70" t="s">
        <v>12</v>
      </c>
    </row>
    <row r="14" spans="1:18" x14ac:dyDescent="0.2">
      <c r="A14" s="16" t="s">
        <v>35</v>
      </c>
      <c r="E14" s="73" t="s">
        <v>98</v>
      </c>
    </row>
    <row r="15" spans="1:18" ht="12.75" customHeight="1" x14ac:dyDescent="0.2">
      <c r="A15" s="18" t="s">
        <v>36</v>
      </c>
      <c r="E15" s="100" t="s">
        <v>102</v>
      </c>
    </row>
    <row r="16" spans="1:18" ht="76.5" x14ac:dyDescent="0.2">
      <c r="A16" s="70" t="s">
        <v>37</v>
      </c>
      <c r="E16" s="17" t="s">
        <v>39</v>
      </c>
    </row>
    <row r="17" spans="1:18" x14ac:dyDescent="0.2">
      <c r="A17" s="8" t="s">
        <v>33</v>
      </c>
      <c r="B17" s="11">
        <v>3</v>
      </c>
      <c r="C17" s="11" t="s">
        <v>71</v>
      </c>
      <c r="D17" s="8" t="s">
        <v>5</v>
      </c>
      <c r="E17" s="74" t="s">
        <v>72</v>
      </c>
      <c r="F17" s="13" t="s">
        <v>34</v>
      </c>
      <c r="G17" s="14">
        <v>107.8</v>
      </c>
      <c r="H17" s="15">
        <v>0</v>
      </c>
      <c r="I17" s="15">
        <f>ROUND(ROUND(H17,2)*ROUND(G17,3),2)</f>
        <v>0</v>
      </c>
      <c r="O17" s="70">
        <f>(I17*21)/100</f>
        <v>0</v>
      </c>
      <c r="P17" s="70" t="s">
        <v>12</v>
      </c>
    </row>
    <row r="18" spans="1:18" ht="12.75" customHeight="1" x14ac:dyDescent="0.2">
      <c r="A18" s="16" t="s">
        <v>35</v>
      </c>
      <c r="E18" s="73" t="s">
        <v>93</v>
      </c>
    </row>
    <row r="19" spans="1:18" ht="12.75" customHeight="1" x14ac:dyDescent="0.2">
      <c r="A19" s="18" t="s">
        <v>36</v>
      </c>
      <c r="E19" s="100" t="s">
        <v>97</v>
      </c>
    </row>
    <row r="20" spans="1:18" ht="76.5" x14ac:dyDescent="0.2">
      <c r="A20" s="70" t="s">
        <v>37</v>
      </c>
      <c r="E20" s="17" t="s">
        <v>39</v>
      </c>
    </row>
    <row r="21" spans="1:18" x14ac:dyDescent="0.2">
      <c r="A21" s="8" t="s">
        <v>33</v>
      </c>
      <c r="B21" s="11">
        <v>4</v>
      </c>
      <c r="C21" s="11" t="s">
        <v>73</v>
      </c>
      <c r="D21" s="8" t="s">
        <v>5</v>
      </c>
      <c r="E21" s="74" t="s">
        <v>74</v>
      </c>
      <c r="F21" s="13" t="s">
        <v>34</v>
      </c>
      <c r="G21" s="14">
        <v>123.4</v>
      </c>
      <c r="H21" s="15">
        <v>0</v>
      </c>
      <c r="I21" s="15">
        <f>ROUND(ROUND(H21,2)*ROUND(G21,3),2)</f>
        <v>0</v>
      </c>
      <c r="O21" s="70">
        <f>(I21*21)/100</f>
        <v>0</v>
      </c>
      <c r="P21" s="70" t="s">
        <v>12</v>
      </c>
    </row>
    <row r="22" spans="1:18" x14ac:dyDescent="0.2">
      <c r="A22" s="16" t="s">
        <v>35</v>
      </c>
      <c r="E22" s="73" t="s">
        <v>85</v>
      </c>
    </row>
    <row r="23" spans="1:18" ht="38.25" customHeight="1" x14ac:dyDescent="0.2">
      <c r="A23" s="18" t="s">
        <v>36</v>
      </c>
      <c r="E23" s="100" t="s">
        <v>99</v>
      </c>
    </row>
    <row r="24" spans="1:18" ht="76.5" x14ac:dyDescent="0.2">
      <c r="A24" s="70" t="s">
        <v>37</v>
      </c>
      <c r="E24" s="17" t="s">
        <v>39</v>
      </c>
    </row>
    <row r="25" spans="1:18" x14ac:dyDescent="0.2">
      <c r="A25" s="8" t="s">
        <v>33</v>
      </c>
      <c r="B25" s="11">
        <v>5</v>
      </c>
      <c r="C25" s="11" t="s">
        <v>75</v>
      </c>
      <c r="D25" s="8" t="s">
        <v>5</v>
      </c>
      <c r="E25" s="74" t="s">
        <v>76</v>
      </c>
      <c r="F25" s="13" t="s">
        <v>34</v>
      </c>
      <c r="G25" s="14">
        <v>26.95</v>
      </c>
      <c r="H25" s="15">
        <v>0</v>
      </c>
      <c r="I25" s="15">
        <f>ROUND(ROUND(H25,2)*ROUND(G25,3),2)</f>
        <v>0</v>
      </c>
      <c r="O25" s="70">
        <f>(I25*21)/100</f>
        <v>0</v>
      </c>
      <c r="P25" s="70" t="s">
        <v>12</v>
      </c>
    </row>
    <row r="26" spans="1:18" x14ac:dyDescent="0.2">
      <c r="A26" s="16" t="s">
        <v>35</v>
      </c>
      <c r="E26" s="73" t="s">
        <v>94</v>
      </c>
    </row>
    <row r="27" spans="1:18" ht="12.75" customHeight="1" x14ac:dyDescent="0.2">
      <c r="A27" s="18" t="s">
        <v>36</v>
      </c>
      <c r="E27" s="100" t="s">
        <v>95</v>
      </c>
    </row>
    <row r="28" spans="1:18" ht="63.75" x14ac:dyDescent="0.2">
      <c r="A28" s="70" t="s">
        <v>37</v>
      </c>
      <c r="E28" s="17" t="s">
        <v>77</v>
      </c>
    </row>
    <row r="29" spans="1:18" s="79" customFormat="1" ht="12.75" customHeight="1" x14ac:dyDescent="0.2">
      <c r="A29" s="75" t="s">
        <v>31</v>
      </c>
      <c r="B29" s="75"/>
      <c r="C29" s="76" t="s">
        <v>80</v>
      </c>
      <c r="D29" s="75"/>
      <c r="E29" s="77" t="s">
        <v>81</v>
      </c>
      <c r="F29" s="75"/>
      <c r="G29" s="75"/>
      <c r="H29" s="75"/>
      <c r="I29" s="78">
        <f>0+Q29</f>
        <v>0</v>
      </c>
      <c r="O29" s="79">
        <f>0+R29</f>
        <v>0</v>
      </c>
      <c r="Q29" s="80">
        <f>0+I34+I30</f>
        <v>0</v>
      </c>
      <c r="R29" s="79">
        <f>0+O34+O30</f>
        <v>0</v>
      </c>
    </row>
    <row r="30" spans="1:18" s="79" customFormat="1" ht="12.75" customHeight="1" x14ac:dyDescent="0.2">
      <c r="B30" s="93">
        <v>6</v>
      </c>
      <c r="C30" s="93">
        <v>78312</v>
      </c>
      <c r="D30" s="94" t="s">
        <v>5</v>
      </c>
      <c r="E30" s="83" t="s">
        <v>86</v>
      </c>
      <c r="F30" s="95" t="s">
        <v>34</v>
      </c>
      <c r="G30" s="96">
        <v>163.79</v>
      </c>
      <c r="H30" s="86">
        <v>0</v>
      </c>
      <c r="I30" s="97">
        <f>ROUND(ROUND(H30,2)*ROUND(G30,3),2)</f>
        <v>0</v>
      </c>
      <c r="O30" s="79">
        <f>(I30*21)/100</f>
        <v>0</v>
      </c>
      <c r="P30" s="79" t="s">
        <v>12</v>
      </c>
    </row>
    <row r="31" spans="1:18" s="79" customFormat="1" ht="12.75" customHeight="1" x14ac:dyDescent="0.2">
      <c r="B31" s="98"/>
      <c r="C31" s="98"/>
      <c r="D31" s="98"/>
      <c r="E31" s="99" t="s">
        <v>105</v>
      </c>
      <c r="F31" s="98"/>
      <c r="G31" s="98"/>
      <c r="H31" s="98"/>
      <c r="I31" s="98"/>
    </row>
    <row r="32" spans="1:18" s="79" customFormat="1" ht="38.25" customHeight="1" x14ac:dyDescent="0.2">
      <c r="B32" s="98"/>
      <c r="C32" s="98"/>
      <c r="D32" s="98"/>
      <c r="E32" s="100" t="s">
        <v>104</v>
      </c>
      <c r="F32" s="98"/>
      <c r="G32" s="98"/>
      <c r="H32" s="98"/>
      <c r="I32" s="98"/>
    </row>
    <row r="33" spans="1:18" s="79" customFormat="1" ht="51" customHeight="1" x14ac:dyDescent="0.2">
      <c r="B33" s="98"/>
      <c r="C33" s="98"/>
      <c r="D33" s="98"/>
      <c r="E33" s="99" t="s">
        <v>87</v>
      </c>
      <c r="F33" s="98"/>
      <c r="G33" s="98"/>
      <c r="H33" s="98"/>
      <c r="I33" s="98"/>
    </row>
    <row r="34" spans="1:18" s="79" customFormat="1" x14ac:dyDescent="0.2">
      <c r="A34" s="81" t="s">
        <v>33</v>
      </c>
      <c r="B34" s="82">
        <v>7</v>
      </c>
      <c r="C34" s="82" t="s">
        <v>82</v>
      </c>
      <c r="D34" s="81" t="s">
        <v>5</v>
      </c>
      <c r="E34" s="83" t="s">
        <v>83</v>
      </c>
      <c r="F34" s="84" t="s">
        <v>34</v>
      </c>
      <c r="G34" s="85">
        <v>15.6</v>
      </c>
      <c r="H34" s="86">
        <v>0</v>
      </c>
      <c r="I34" s="87">
        <f>ROUND(ROUND(H34,2)*ROUND(G34,3),2)</f>
        <v>0</v>
      </c>
      <c r="O34" s="79">
        <f>(I34*21)/100</f>
        <v>0</v>
      </c>
      <c r="P34" s="79" t="s">
        <v>12</v>
      </c>
    </row>
    <row r="35" spans="1:18" s="79" customFormat="1" x14ac:dyDescent="0.2">
      <c r="A35" s="88" t="s">
        <v>35</v>
      </c>
      <c r="E35" s="73" t="s">
        <v>79</v>
      </c>
    </row>
    <row r="36" spans="1:18" s="79" customFormat="1" ht="12.75" customHeight="1" x14ac:dyDescent="0.2">
      <c r="A36" s="89" t="s">
        <v>36</v>
      </c>
      <c r="E36" s="100" t="s">
        <v>96</v>
      </c>
    </row>
    <row r="37" spans="1:18" s="79" customFormat="1" ht="51" x14ac:dyDescent="0.2">
      <c r="A37" s="79" t="s">
        <v>37</v>
      </c>
      <c r="E37" s="90" t="s">
        <v>84</v>
      </c>
    </row>
    <row r="38" spans="1:18" ht="12.75" customHeight="1" x14ac:dyDescent="0.2">
      <c r="A38" s="67" t="s">
        <v>31</v>
      </c>
      <c r="B38" s="67"/>
      <c r="C38" s="9" t="s">
        <v>28</v>
      </c>
      <c r="D38" s="67"/>
      <c r="E38" s="20" t="s">
        <v>40</v>
      </c>
      <c r="F38" s="67"/>
      <c r="G38" s="67"/>
      <c r="H38" s="67"/>
      <c r="I38" s="10">
        <f>0+Q38</f>
        <v>0</v>
      </c>
      <c r="O38" s="70">
        <f>0+R38</f>
        <v>0</v>
      </c>
      <c r="Q38" s="71">
        <f>0+I39</f>
        <v>0</v>
      </c>
      <c r="R38" s="70">
        <f>0+O39</f>
        <v>0</v>
      </c>
    </row>
    <row r="39" spans="1:18" x14ac:dyDescent="0.2">
      <c r="A39" s="8" t="s">
        <v>33</v>
      </c>
      <c r="B39" s="11">
        <v>8</v>
      </c>
      <c r="C39" s="11">
        <v>938543</v>
      </c>
      <c r="D39" s="8" t="s">
        <v>5</v>
      </c>
      <c r="E39" s="91" t="s">
        <v>78</v>
      </c>
      <c r="F39" s="13" t="s">
        <v>34</v>
      </c>
      <c r="G39" s="14">
        <v>123.4</v>
      </c>
      <c r="H39" s="15">
        <v>0</v>
      </c>
      <c r="I39" s="15">
        <f>ROUND(ROUND(H39,2)*ROUND(G39,3),2)</f>
        <v>0</v>
      </c>
      <c r="O39" s="70">
        <f>(I39*21)/100</f>
        <v>0</v>
      </c>
      <c r="P39" s="70" t="s">
        <v>12</v>
      </c>
    </row>
    <row r="40" spans="1:18" x14ac:dyDescent="0.2">
      <c r="A40" s="16" t="s">
        <v>35</v>
      </c>
      <c r="E40" s="17" t="s">
        <v>91</v>
      </c>
    </row>
    <row r="41" spans="1:18" ht="38.25" customHeight="1" x14ac:dyDescent="0.2">
      <c r="A41" s="18" t="s">
        <v>36</v>
      </c>
      <c r="E41" s="100" t="s">
        <v>99</v>
      </c>
    </row>
    <row r="42" spans="1:18" ht="25.5" x14ac:dyDescent="0.2">
      <c r="A42" s="70" t="s">
        <v>37</v>
      </c>
      <c r="E42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2024-04-08T08:51:27Z</dcterms:modified>
  <cp:category/>
  <cp:contentStatus/>
</cp:coreProperties>
</file>