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66925"/>
  <bookViews>
    <workbookView xWindow="65416" yWindow="65416" windowWidth="29040" windowHeight="17640" activeTab="0"/>
  </bookViews>
  <sheets>
    <sheet name="Rekapitulace" sheetId="4" r:id="rId1"/>
    <sheet name="Podzámčí, řed. a sýpka" sheetId="1" r:id="rId2"/>
    <sheet name="Školka" sheetId="2" r:id="rId3"/>
    <sheet name="Hl. budova, hl. ústředna" sheetId="3"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<sst xmlns="http://schemas.openxmlformats.org/spreadsheetml/2006/main" count="213" uniqueCount="76">
  <si>
    <t>PSPO s.r.o</t>
  </si>
  <si>
    <t>Jánská 450</t>
  </si>
  <si>
    <t>671 25 Hodonice</t>
  </si>
  <si>
    <t xml:space="preserve">  Název akce: EPS - Domov pro seniory Plaveč</t>
  </si>
  <si>
    <t xml:space="preserve">  Podzámčí, ředitelství a sýpka </t>
  </si>
  <si>
    <t xml:space="preserve">  Datum: 02.04.2024</t>
  </si>
  <si>
    <t xml:space="preserve">Položka č. </t>
  </si>
  <si>
    <r>
      <t xml:space="preserve">Popis výkonu  </t>
    </r>
    <r>
      <rPr>
        <sz val="11"/>
        <color theme="1"/>
        <rFont val="Calibri"/>
        <family val="2"/>
        <scheme val="minor"/>
      </rPr>
      <t>(Work Description)</t>
    </r>
  </si>
  <si>
    <r>
      <rPr>
        <b/>
        <sz val="10"/>
        <rFont val="Arial CE"/>
        <family val="2"/>
      </rPr>
      <t xml:space="preserve">Jednotka </t>
    </r>
    <r>
      <rPr>
        <sz val="10"/>
        <rFont val="Arial CE"/>
        <family val="2"/>
      </rPr>
      <t>(Unit)</t>
    </r>
  </si>
  <si>
    <r>
      <rPr>
        <b/>
        <sz val="10"/>
        <rFont val="Arial CE"/>
        <family val="2"/>
      </rPr>
      <t xml:space="preserve">Množství </t>
    </r>
    <r>
      <rPr>
        <sz val="11"/>
        <color theme="1"/>
        <rFont val="Calibri"/>
        <family val="2"/>
        <scheme val="minor"/>
      </rPr>
      <t>(Quantity)</t>
    </r>
  </si>
  <si>
    <t>Ústředna EPS, 2 smyčky HFP-AP-2AS16S - dodávka a montáž</t>
  </si>
  <si>
    <t>ks</t>
  </si>
  <si>
    <t>Karta síťování ústředen HFP-APS-NIC - dodávka a montáž</t>
  </si>
  <si>
    <t>Vstupní prvek CHQ-POM - dodávka a montáž</t>
  </si>
  <si>
    <t>Automatický hlásič opticko-kouřový ALN-E - dodávka a montáž</t>
  </si>
  <si>
    <t>Automatický hlásič kombinovaný ACC-E - dodávka a montáž</t>
  </si>
  <si>
    <t>patice hlásiče YBN-R/3 - dodávvka a montáž</t>
  </si>
  <si>
    <t>Adresná siréna se zábleskovým majákem včetně patice CHQ-WSB2 + YBO-R/3RED</t>
  </si>
  <si>
    <t>Výstupní prvek CHQ-DRC - dodávka a montáž</t>
  </si>
  <si>
    <t>Tlačítkový hlásič HCP-E + SR MOUNTING BOX + PS200 - dodávka a montáž</t>
  </si>
  <si>
    <t>Maják SOLEX - dodávka a montáž</t>
  </si>
  <si>
    <t>Doplňkový zdroj EN54C-5A17 - dodávka a montáž</t>
  </si>
  <si>
    <t>Klíčový trezor KTPO , motýlkový + zámek, 12 V + 1 ks klíče pro JmK - dodávka a montáž</t>
  </si>
  <si>
    <t>OPPO - obslužné pole PO, pětitlačítkové, univerzální MHY 912 - dodávka a montáž</t>
  </si>
  <si>
    <t>Akumulátor záložní 12V, 17Ah - dodávka a montáž</t>
  </si>
  <si>
    <t>Vysílač linárního hlášení OSE-SPW - dodávka a montáž</t>
  </si>
  <si>
    <t>Přijímač lineárního hlásiče OSI-10 - dodávka a montáž</t>
  </si>
  <si>
    <t>Kabel J-Y (St) Y 2x2x0.8 - dodávka a montáž</t>
  </si>
  <si>
    <t>bm</t>
  </si>
  <si>
    <t>Kabel PraFlaGuard 2x2x0.8 - dodávka a montáž</t>
  </si>
  <si>
    <t>Kabel PraFlaDur 3x1.5 - dodávka a montáž</t>
  </si>
  <si>
    <t>Kabel PraFlaGuard 5x2x0.8 - dodávka a montáž</t>
  </si>
  <si>
    <t>Kabelový žlab nosný / drátěný - dodávka a montáž</t>
  </si>
  <si>
    <t>El.instalační trubka plastová do průměru 25 mm, vč. úchytů - dodávka a montáž</t>
  </si>
  <si>
    <t>Kontrola ( výchozí ) provozuschopnosti systému EPS - viz. TZ a výhl. č. 246/2001 Sb.</t>
  </si>
  <si>
    <t>kpl</t>
  </si>
  <si>
    <t>Uvedení celého systému EPS do trvalého provozu</t>
  </si>
  <si>
    <t>Školení a zácvik personálu obsluhujícího EPS + koordinace funkční zkouška ( dle potřeby )</t>
  </si>
  <si>
    <t>Protipož. ucpávky kabeláže prostupů přes požárně dělící kce, EL 90 min. - dodávka a montáž</t>
  </si>
  <si>
    <t>Informační a výstražné tabulky - dle TZ</t>
  </si>
  <si>
    <t>Dokumentace provozní, značení, nápisy</t>
  </si>
  <si>
    <t>Cena celkem bez DPH:</t>
  </si>
  <si>
    <t xml:space="preserve">  Školka</t>
  </si>
  <si>
    <t>Ústředna EPS, 1 smyčky HFP-AP-1AS16S - dodávka a montáž</t>
  </si>
  <si>
    <t xml:space="preserve">  Hlavní budova, hlavní ústředna</t>
  </si>
  <si>
    <t>Ústředna EPS, 2 smyčky HFP-AP-2AS16S, 16 IED indikací, kompletní - dodávka a montáž</t>
  </si>
  <si>
    <t>Bezdrátové rozhraní CHQ-RSM-WTM - dodávka a montáž</t>
  </si>
  <si>
    <t>Expandér bezdrátové sítě CHQ-RMS-EXP - dodávka a montáž</t>
  </si>
  <si>
    <t>Bezdrátový hlásič optiko-kouřový ROD-E - dodávka a montáž</t>
  </si>
  <si>
    <t>Bezdrátový hlásič termodiferenciální RHD-E - dodávka a montáž</t>
  </si>
  <si>
    <t>Bezdrátový tlačitkový hlásič RSM-CP + PS200 - dodávka a montáž</t>
  </si>
  <si>
    <t>Bezdrátový tlačítkový hlásič RSM-CP-W + PS200 - dodávka a montáž</t>
  </si>
  <si>
    <t>Bezdrátový výstupní prvek CHQ-WTM-POM - dodávka a montáž</t>
  </si>
  <si>
    <t>Siréna se zábleskovým majákem ROLPSB/RL/R/D - dodávka a montáž</t>
  </si>
  <si>
    <t>Doplňkový zdroj EN54C-2A7 - dodávka a montáž</t>
  </si>
  <si>
    <t>Akumulátor záložní 12V, 7Ah - dodávka a montáž</t>
  </si>
  <si>
    <t>Vysílač linárního hlásiče OSE-SPW - dodávka a montáž</t>
  </si>
  <si>
    <t>Kabelový žláb nosný / drátěný - dodávka a montáž</t>
  </si>
  <si>
    <t xml:space="preserve">El.instalační trubka plastová do průměru 25 mm - dodávka a montáž </t>
  </si>
  <si>
    <t>Kontrola ( výchozí ) provozuschopnosti systému EPS - viz TZ a Vyhl. 246/2001 Sb.</t>
  </si>
  <si>
    <t>Uvedení celého systému do trvalého provozu</t>
  </si>
  <si>
    <t>REKAPITULACE JEDNOTLIVÝCH POLOŽKOVÝCH ROZPOČTŮ</t>
  </si>
  <si>
    <t xml:space="preserve">Podzámčí, ředitelství a sýpka </t>
  </si>
  <si>
    <t xml:space="preserve">NÁZEV </t>
  </si>
  <si>
    <t>Školka</t>
  </si>
  <si>
    <t xml:space="preserve">CENA  </t>
  </si>
  <si>
    <t>* Vyplní účastníci VŘ</t>
  </si>
  <si>
    <t>CENA CELKEM BEZ DPH:</t>
  </si>
  <si>
    <t>Hlavní budova, hlavní ústředna</t>
  </si>
  <si>
    <t>PD skutečného provedení EPS pro všechny 3 systémy - 3 výtisky s autorizací</t>
  </si>
  <si>
    <t>CENA CELKEM VČETNĚ DPH:</t>
  </si>
  <si>
    <t>VÝŠE DPH:</t>
  </si>
  <si>
    <t>**Je-li kdekoli v příloze uveden přímý či nepřímý odkaz na určité dodavatele nebo výrobky, nebo patenty na vynálezy, užitné vzory, průmyslové vzory, ochranné známky nebo označení původu, je účastník oprávněn nabídnout rovnocenné či kvalitnější řešení.</t>
  </si>
  <si>
    <t>Položkový rozpočet</t>
  </si>
  <si>
    <r>
      <rPr>
        <b/>
        <sz val="10"/>
        <rFont val="Arial CE"/>
        <family val="2"/>
      </rPr>
      <t xml:space="preserve">Cena za jednotku v Kč bez DPH </t>
    </r>
    <r>
      <rPr>
        <sz val="10"/>
        <rFont val="Arial CE"/>
        <family val="2"/>
      </rPr>
      <t>(price/unit)</t>
    </r>
  </si>
  <si>
    <r>
      <rPr>
        <b/>
        <sz val="10"/>
        <rFont val="Arial CE"/>
        <family val="2"/>
      </rPr>
      <t xml:space="preserve">Cena v Kč bez DPH </t>
    </r>
    <r>
      <rPr>
        <sz val="10"/>
        <rFont val="Calibri"/>
        <family val="2"/>
        <scheme val="minor"/>
      </rPr>
      <t>(pri</t>
    </r>
    <r>
      <rPr>
        <sz val="11"/>
        <rFont val="Calibri"/>
        <family val="2"/>
        <scheme val="minor"/>
      </rPr>
      <t>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</si>
</sst>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8">
    <font>
      <sz val="11"/>
      <color theme="1"/>
      <name val="Calibri"/>
      <family val="2"/>
      <scheme val="minor"/>
    </font>
    <font>
      <sz val="10"/>
      <name val="Arial"/>
      <family val="2"/>
    </font>
    <font>
      <b/>
      <sz val="8"/>
      <name val="Arial CE"/>
      <family val="2"/>
    </font>
    <font>
      <b/>
      <sz val="16"/>
      <name val="Arial CE"/>
      <family val="2"/>
    </font>
    <font>
      <b/>
      <sz val="9"/>
      <name val="Arial CE"/>
      <family val="2"/>
    </font>
    <font>
      <b/>
      <sz val="10"/>
      <name val="Arial CE"/>
      <family val="2"/>
    </font>
    <font>
      <sz val="10"/>
      <name val="Arial CE"/>
      <family val="2"/>
    </font>
    <font>
      <sz val="8"/>
      <name val="Arial CE"/>
      <family val="2"/>
    </font>
    <font>
      <sz val="12"/>
      <color theme="1"/>
      <name val="Calibri"/>
      <family val="2"/>
      <scheme val="minor"/>
    </font>
    <font>
      <b/>
      <sz val="16"/>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11"/>
      <name val="Calibri"/>
      <family val="2"/>
      <scheme val="minor"/>
    </font>
    <font>
      <sz val="10"/>
      <name val="Calibri"/>
      <family val="2"/>
      <scheme val="minor"/>
    </font>
    <font>
      <b/>
      <sz val="16"/>
      <name val="Calibri"/>
      <family val="2"/>
      <scheme val="minor"/>
    </font>
    <font>
      <b/>
      <sz val="12"/>
      <name val="Calibri"/>
      <family val="2"/>
      <scheme val="minor"/>
    </font>
  </fonts>
  <fills count="5">
    <fill>
      <patternFill/>
    </fill>
    <fill>
      <patternFill patternType="gray125"/>
    </fill>
    <fill>
      <patternFill patternType="solid">
        <fgColor theme="7" tint="0.7999799847602844"/>
        <bgColor indexed="64"/>
      </patternFill>
    </fill>
    <fill>
      <patternFill patternType="solid">
        <fgColor theme="6" tint="0.7999799847602844"/>
        <bgColor indexed="64"/>
      </patternFill>
    </fill>
    <fill>
      <patternFill patternType="solid">
        <fgColor theme="0"/>
        <bgColor indexed="64"/>
      </patternFill>
    </fill>
  </fills>
  <borders count="38">
    <border>
      <left/>
      <right/>
      <top/>
      <bottom/>
      <diagonal/>
    </border>
    <border>
      <left/>
      <right/>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bottom style="thin"/>
    </border>
    <border>
      <left/>
      <right style="medium"/>
      <top/>
      <bottom/>
    </border>
    <border>
      <left style="medium"/>
      <right style="medium"/>
      <top style="medium"/>
      <bottom style="medium"/>
    </border>
    <border>
      <left/>
      <right/>
      <top style="medium"/>
      <bottom style="thin"/>
    </border>
    <border>
      <left style="thin"/>
      <right/>
      <top style="thin"/>
      <bottom style="thin"/>
    </border>
    <border>
      <left style="medium"/>
      <right style="medium"/>
      <top style="medium"/>
      <bottom/>
    </border>
    <border>
      <left/>
      <right style="medium"/>
      <top/>
      <bottom style="thin"/>
    </border>
    <border>
      <left style="thin"/>
      <right style="medium"/>
      <top/>
      <bottom style="thin"/>
    </border>
    <border>
      <left style="thin"/>
      <right style="medium"/>
      <top style="thin"/>
      <bottom style="medium"/>
    </border>
    <border>
      <left style="thin"/>
      <right style="medium"/>
      <top style="medium"/>
      <bottom style="thin"/>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style="medium"/>
      <top style="medium"/>
      <bottom style="medium"/>
    </border>
    <border>
      <left/>
      <right style="medium"/>
      <top style="medium"/>
      <bottom/>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style="medium"/>
    </border>
    <border>
      <left/>
      <right/>
      <top style="medium"/>
      <bottom style="medium"/>
    </border>
    <border>
      <left style="medium"/>
      <right/>
      <top style="thin"/>
      <bottom style="medium"/>
    </border>
    <border>
      <left/>
      <right style="medium"/>
      <top style="thin"/>
      <bottom style="medium"/>
    </border>
    <border>
      <left/>
      <right/>
      <top style="thin"/>
      <bottom style="medium"/>
    </border>
    <border>
      <left/>
      <right style="thin"/>
      <top style="thin"/>
      <bottom style="thin"/>
    </border>
    <border>
      <left/>
      <right/>
      <top/>
      <bottom style="thin"/>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2" fillId="0" borderId="0" xfId="0" applyFont="1" applyAlignment="1">
      <alignment horizontal="left" vertical="center"/>
    </xf>
    <xf numFmtId="0" fontId="0" fillId="0" borderId="0" xfId="0" applyAlignment="1">
      <alignment horizontal="left" indent="13"/>
    </xf>
    <xf numFmtId="0" fontId="0" fillId="0" borderId="0" xfId="0" applyAlignment="1">
      <alignment horizontal="left" vertical="center" indent="1"/>
    </xf>
    <xf numFmtId="0" fontId="0" fillId="0" borderId="0" xfId="0" applyAlignment="1">
      <alignment horizontal="left" vertical="center"/>
    </xf>
    <xf numFmtId="0" fontId="0" fillId="0" borderId="1" xfId="0"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vertical="center"/>
    </xf>
    <xf numFmtId="3" fontId="7" fillId="0" borderId="4" xfId="0" applyNumberFormat="1" applyFont="1" applyBorder="1" applyAlignment="1">
      <alignment horizontal="center" vertical="center"/>
    </xf>
    <xf numFmtId="0" fontId="7" fillId="0" borderId="5" xfId="0" applyFont="1" applyBorder="1" applyAlignment="1">
      <alignment horizontal="center"/>
    </xf>
    <xf numFmtId="0" fontId="0" fillId="0" borderId="6" xfId="0" applyBorder="1"/>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6" fillId="0" borderId="7" xfId="0" applyFont="1" applyBorder="1" applyAlignment="1">
      <alignment horizontal="center" vertical="center" wrapText="1"/>
    </xf>
    <xf numFmtId="2" fontId="7" fillId="2" borderId="2" xfId="0" applyNumberFormat="1"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 fontId="7" fillId="0" borderId="9" xfId="0" applyNumberFormat="1" applyFont="1" applyBorder="1" applyAlignment="1">
      <alignment horizontal="center" vertical="center"/>
    </xf>
    <xf numFmtId="0" fontId="6" fillId="0" borderId="10" xfId="0" applyFont="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2" fontId="7" fillId="2" borderId="5" xfId="0" applyNumberFormat="1" applyFont="1" applyFill="1" applyBorder="1" applyAlignment="1">
      <alignment horizontal="center" vertical="center"/>
    </xf>
    <xf numFmtId="2" fontId="7" fillId="0" borderId="12" xfId="0" applyNumberFormat="1" applyFont="1" applyBorder="1" applyAlignment="1">
      <alignment horizontal="center" vertical="center"/>
    </xf>
    <xf numFmtId="2" fontId="7" fillId="2" borderId="3" xfId="0" applyNumberFormat="1" applyFont="1" applyFill="1" applyBorder="1" applyAlignment="1">
      <alignment horizontal="center" vertical="center"/>
    </xf>
    <xf numFmtId="2" fontId="7" fillId="0" borderId="4" xfId="0" applyNumberFormat="1" applyFont="1" applyBorder="1" applyAlignment="1">
      <alignment horizontal="center" vertical="center"/>
    </xf>
    <xf numFmtId="0" fontId="7" fillId="0" borderId="13" xfId="0" applyFont="1" applyBorder="1" applyAlignment="1">
      <alignment horizontal="center" vertical="center"/>
    </xf>
    <xf numFmtId="2" fontId="7"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xf numFmtId="0" fontId="0" fillId="0" borderId="19" xfId="0" applyBorder="1" applyAlignment="1">
      <alignment horizontal="center" vertical="center"/>
    </xf>
    <xf numFmtId="0" fontId="7" fillId="0" borderId="20" xfId="0" applyFont="1" applyBorder="1" applyAlignment="1">
      <alignment horizontal="center" vertical="center"/>
    </xf>
    <xf numFmtId="2" fontId="7" fillId="2" borderId="20" xfId="0" applyNumberFormat="1" applyFont="1" applyFill="1" applyBorder="1" applyAlignment="1">
      <alignment horizontal="center" vertical="center"/>
    </xf>
    <xf numFmtId="2" fontId="7" fillId="0" borderId="13" xfId="0" applyNumberFormat="1"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7" xfId="0" applyBorder="1"/>
    <xf numFmtId="0" fontId="0" fillId="0" borderId="21" xfId="0" applyBorder="1" applyAlignment="1">
      <alignment horizont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1" fillId="0" borderId="24" xfId="0" applyFont="1" applyBorder="1" applyAlignment="1">
      <alignment horizontal="center" vertical="center"/>
    </xf>
    <xf numFmtId="0" fontId="12" fillId="0" borderId="8" xfId="0" applyFont="1" applyBorder="1" applyAlignment="1">
      <alignment horizontal="center" vertical="center"/>
    </xf>
    <xf numFmtId="0" fontId="12"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164" fontId="8" fillId="0" borderId="26" xfId="0" applyNumberFormat="1" applyFont="1" applyBorder="1" applyAlignment="1">
      <alignment horizontal="center" vertical="center"/>
    </xf>
    <xf numFmtId="164" fontId="8" fillId="0" borderId="28" xfId="0" applyNumberFormat="1" applyFont="1" applyBorder="1" applyAlignment="1">
      <alignment horizontal="center" vertical="center"/>
    </xf>
    <xf numFmtId="0" fontId="16" fillId="3" borderId="29" xfId="0" applyFont="1" applyFill="1" applyBorder="1" applyAlignment="1">
      <alignment horizontal="right" vertical="center"/>
    </xf>
    <xf numFmtId="0" fontId="16" fillId="3" borderId="30" xfId="0" applyFont="1" applyFill="1" applyBorder="1" applyAlignment="1">
      <alignment horizontal="right" vertical="center"/>
    </xf>
    <xf numFmtId="0" fontId="16" fillId="3" borderId="22" xfId="0" applyFont="1" applyFill="1" applyBorder="1" applyAlignment="1">
      <alignment horizontal="right" vertical="center"/>
    </xf>
    <xf numFmtId="164" fontId="17" fillId="3" borderId="29" xfId="0" applyNumberFormat="1" applyFont="1" applyFill="1" applyBorder="1" applyAlignment="1">
      <alignment horizontal="center" vertical="center"/>
    </xf>
    <xf numFmtId="164" fontId="17" fillId="3" borderId="22" xfId="0" applyNumberFormat="1" applyFont="1" applyFill="1" applyBorder="1" applyAlignment="1">
      <alignment horizontal="center" vertical="center"/>
    </xf>
    <xf numFmtId="164" fontId="8" fillId="0" borderId="31" xfId="0" applyNumberFormat="1" applyFont="1" applyBorder="1" applyAlignment="1">
      <alignment horizontal="center" vertical="center"/>
    </xf>
    <xf numFmtId="164" fontId="8" fillId="0" borderId="32" xfId="0" applyNumberFormat="1" applyFont="1" applyBorder="1" applyAlignment="1">
      <alignment horizontal="center" vertical="center"/>
    </xf>
    <xf numFmtId="0" fontId="9" fillId="3" borderId="29" xfId="0" applyFont="1" applyFill="1" applyBorder="1" applyAlignment="1">
      <alignment horizontal="right" vertical="center"/>
    </xf>
    <xf numFmtId="0" fontId="9" fillId="3" borderId="30" xfId="0" applyFont="1" applyFill="1" applyBorder="1" applyAlignment="1">
      <alignment horizontal="right" vertical="center"/>
    </xf>
    <xf numFmtId="0" fontId="9" fillId="3" borderId="22" xfId="0" applyFont="1" applyFill="1" applyBorder="1" applyAlignment="1">
      <alignment horizontal="right" vertical="center"/>
    </xf>
    <xf numFmtId="164" fontId="13" fillId="3" borderId="29" xfId="0" applyNumberFormat="1" applyFont="1" applyFill="1" applyBorder="1" applyAlignment="1">
      <alignment horizontal="center" vertical="center"/>
    </xf>
    <xf numFmtId="164" fontId="13" fillId="3" borderId="22" xfId="0" applyNumberFormat="1" applyFont="1" applyFill="1" applyBorder="1" applyAlignment="1">
      <alignment horizontal="center"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0" fillId="0" borderId="32" xfId="0" applyFont="1" applyBorder="1" applyAlignment="1">
      <alignment horizontal="left" vertical="center"/>
    </xf>
    <xf numFmtId="0" fontId="7" fillId="4" borderId="8" xfId="0" applyFont="1" applyFill="1" applyBorder="1" applyAlignment="1">
      <alignment vertical="center"/>
    </xf>
    <xf numFmtId="0" fontId="7" fillId="4" borderId="25" xfId="0" applyFont="1" applyFill="1" applyBorder="1" applyAlignment="1">
      <alignment vertical="center"/>
    </xf>
    <xf numFmtId="0" fontId="0" fillId="2" borderId="9" xfId="0" applyFill="1" applyBorder="1" applyAlignment="1">
      <alignment horizontal="left"/>
    </xf>
    <xf numFmtId="0" fontId="0" fillId="2" borderId="27" xfId="0" applyFill="1" applyBorder="1" applyAlignment="1">
      <alignment horizontal="left"/>
    </xf>
    <xf numFmtId="0" fontId="0" fillId="2" borderId="34" xfId="0" applyFill="1" applyBorder="1" applyAlignment="1">
      <alignment horizontal="left"/>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horizontal="left"/>
    </xf>
    <xf numFmtId="0" fontId="7" fillId="0" borderId="28" xfId="0" applyFont="1" applyBorder="1" applyAlignment="1">
      <alignment horizontal="left"/>
    </xf>
    <xf numFmtId="0" fontId="14" fillId="0" borderId="0" xfId="0" applyFont="1" applyAlignment="1">
      <alignment horizontal="left" vertical="center" wrapText="1"/>
    </xf>
    <xf numFmtId="0" fontId="5" fillId="0" borderId="30" xfId="0" applyFont="1" applyBorder="1" applyAlignment="1">
      <alignment horizontal="right" vertical="center"/>
    </xf>
    <xf numFmtId="164" fontId="5" fillId="0" borderId="29" xfId="0" applyNumberFormat="1" applyFont="1" applyBorder="1" applyAlignment="1">
      <alignment vertical="center"/>
    </xf>
    <xf numFmtId="164" fontId="5" fillId="0" borderId="30" xfId="0" applyNumberFormat="1" applyFont="1" applyBorder="1" applyAlignment="1">
      <alignment vertical="center"/>
    </xf>
    <xf numFmtId="164" fontId="5" fillId="0" borderId="22" xfId="0" applyNumberFormat="1" applyFont="1" applyBorder="1" applyAlignment="1">
      <alignment vertical="center"/>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7" fillId="4" borderId="35" xfId="0" applyFont="1" applyFill="1" applyBorder="1" applyAlignment="1">
      <alignment vertical="center"/>
    </xf>
    <xf numFmtId="0" fontId="7" fillId="4" borderId="11" xfId="0" applyFont="1" applyFill="1" applyBorder="1" applyAlignment="1">
      <alignment vertical="center"/>
    </xf>
    <xf numFmtId="0" fontId="0" fillId="2" borderId="9" xfId="0" applyFill="1" applyBorder="1" applyAlignment="1">
      <alignment horizontal="left" vertical="center"/>
    </xf>
    <xf numFmtId="0" fontId="0" fillId="2" borderId="27" xfId="0" applyFill="1" applyBorder="1" applyAlignment="1">
      <alignment horizontal="left" vertical="center"/>
    </xf>
    <xf numFmtId="0" fontId="0" fillId="2" borderId="34" xfId="0" applyFill="1" applyBorder="1" applyAlignment="1">
      <alignment horizontal="left" vertical="center"/>
    </xf>
    <xf numFmtId="0" fontId="5" fillId="0" borderId="22" xfId="0" applyFont="1" applyBorder="1" applyAlignment="1">
      <alignment horizontal="right" vertical="center"/>
    </xf>
    <xf numFmtId="0" fontId="7" fillId="0" borderId="35" xfId="0" applyFont="1" applyBorder="1" applyAlignment="1">
      <alignment vertical="center"/>
    </xf>
    <xf numFmtId="0" fontId="7" fillId="0" borderId="11" xfId="0" applyFont="1" applyBorder="1" applyAlignment="1">
      <alignment vertical="center"/>
    </xf>
    <xf numFmtId="0" fontId="0" fillId="0" borderId="1" xfId="0" applyBorder="1" applyAlignment="1">
      <alignment horizontal="center"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4" borderId="35" xfId="0" applyFont="1" applyFill="1" applyBorder="1" applyAlignment="1">
      <alignment horizontal="left" vertical="center"/>
    </xf>
    <xf numFmtId="0" fontId="7" fillId="4" borderId="11" xfId="0" applyFont="1" applyFill="1" applyBorder="1" applyAlignment="1">
      <alignment horizontal="left" vertical="center"/>
    </xf>
    <xf numFmtId="8" fontId="5" fillId="0" borderId="36" xfId="0" applyNumberFormat="1" applyFont="1" applyBorder="1" applyAlignment="1">
      <alignment vertical="center"/>
    </xf>
    <xf numFmtId="8" fontId="5" fillId="0" borderId="1" xfId="0" applyNumberFormat="1" applyFont="1" applyBorder="1" applyAlignment="1">
      <alignment vertical="center"/>
    </xf>
    <xf numFmtId="8" fontId="5" fillId="0" borderId="37" xfId="0" applyNumberFormat="1" applyFont="1" applyBorder="1" applyAlignment="1">
      <alignment vertical="center"/>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5" fillId="0" borderId="1" xfId="0" applyFont="1" applyBorder="1" applyAlignment="1">
      <alignment horizontal="right" vertical="center"/>
    </xf>
    <xf numFmtId="0" fontId="5" fillId="0" borderId="37"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3CFF1-BF27-49A0-807B-535DCB4A0564}">
  <dimension ref="C3:M10"/>
  <sheetViews>
    <sheetView tabSelected="1" zoomScale="85" zoomScaleNormal="85" workbookViewId="0" topLeftCell="A1">
      <selection activeCell="P10" sqref="P10"/>
    </sheetView>
  </sheetViews>
  <sheetFormatPr defaultColWidth="9.140625" defaultRowHeight="15"/>
  <cols>
    <col min="12" max="12" width="17.00390625" style="0" customWidth="1"/>
  </cols>
  <sheetData>
    <row r="2" ht="14.25" customHeight="1" thickBot="1"/>
    <row r="3" spans="4:13" ht="54" customHeight="1">
      <c r="D3" s="44" t="s">
        <v>61</v>
      </c>
      <c r="E3" s="45"/>
      <c r="F3" s="45"/>
      <c r="G3" s="45"/>
      <c r="H3" s="45"/>
      <c r="I3" s="45"/>
      <c r="J3" s="45"/>
      <c r="K3" s="45"/>
      <c r="L3" s="45"/>
      <c r="M3" s="46"/>
    </row>
    <row r="4" spans="4:13" ht="36" customHeight="1">
      <c r="D4" s="47" t="s">
        <v>63</v>
      </c>
      <c r="E4" s="48"/>
      <c r="F4" s="48"/>
      <c r="G4" s="48"/>
      <c r="H4" s="48"/>
      <c r="I4" s="48"/>
      <c r="J4" s="48"/>
      <c r="K4" s="49"/>
      <c r="L4" s="47" t="s">
        <v>65</v>
      </c>
      <c r="M4" s="49"/>
    </row>
    <row r="5" spans="4:13" ht="30" customHeight="1">
      <c r="D5" s="50" t="s">
        <v>62</v>
      </c>
      <c r="E5" s="51"/>
      <c r="F5" s="51"/>
      <c r="G5" s="51"/>
      <c r="H5" s="51"/>
      <c r="I5" s="51"/>
      <c r="J5" s="51"/>
      <c r="K5" s="52"/>
      <c r="L5" s="53">
        <f>'Podzámčí, řed. a sýpka'!H37</f>
        <v>0</v>
      </c>
      <c r="M5" s="54"/>
    </row>
    <row r="6" spans="4:13" ht="30" customHeight="1">
      <c r="D6" s="50" t="s">
        <v>64</v>
      </c>
      <c r="E6" s="51"/>
      <c r="F6" s="51"/>
      <c r="G6" s="51"/>
      <c r="H6" s="51"/>
      <c r="I6" s="51"/>
      <c r="J6" s="51"/>
      <c r="K6" s="52"/>
      <c r="L6" s="53">
        <f>Školka!H26</f>
        <v>0</v>
      </c>
      <c r="M6" s="54"/>
    </row>
    <row r="7" spans="3:13" ht="30" customHeight="1" thickBot="1">
      <c r="C7" s="11"/>
      <c r="D7" s="67" t="s">
        <v>68</v>
      </c>
      <c r="E7" s="68"/>
      <c r="F7" s="68"/>
      <c r="G7" s="68"/>
      <c r="H7" s="68"/>
      <c r="I7" s="68"/>
      <c r="J7" s="68"/>
      <c r="K7" s="69"/>
      <c r="L7" s="60">
        <f>'Hl. budova, hl. ústředna'!H39</f>
        <v>0</v>
      </c>
      <c r="M7" s="61"/>
    </row>
    <row r="8" spans="4:13" ht="30" customHeight="1" thickBot="1">
      <c r="D8" s="62" t="s">
        <v>67</v>
      </c>
      <c r="E8" s="63"/>
      <c r="F8" s="63"/>
      <c r="G8" s="63"/>
      <c r="H8" s="63"/>
      <c r="I8" s="63"/>
      <c r="J8" s="63"/>
      <c r="K8" s="64"/>
      <c r="L8" s="65">
        <f>SUM(L5:L7)</f>
        <v>0</v>
      </c>
      <c r="M8" s="66"/>
    </row>
    <row r="9" spans="4:13" ht="30" customHeight="1" thickBot="1">
      <c r="D9" s="55" t="s">
        <v>71</v>
      </c>
      <c r="E9" s="56"/>
      <c r="F9" s="56"/>
      <c r="G9" s="56"/>
      <c r="H9" s="56"/>
      <c r="I9" s="56"/>
      <c r="J9" s="56"/>
      <c r="K9" s="57"/>
      <c r="L9" s="58">
        <f>(L8*1.12)-L8</f>
        <v>0</v>
      </c>
      <c r="M9" s="59"/>
    </row>
    <row r="10" spans="4:13" ht="30" customHeight="1" thickBot="1">
      <c r="D10" s="55" t="s">
        <v>70</v>
      </c>
      <c r="E10" s="56"/>
      <c r="F10" s="56"/>
      <c r="G10" s="56"/>
      <c r="H10" s="56"/>
      <c r="I10" s="56"/>
      <c r="J10" s="56"/>
      <c r="K10" s="57"/>
      <c r="L10" s="58">
        <f>L8*1.12</f>
        <v>0</v>
      </c>
      <c r="M10" s="59"/>
    </row>
  </sheetData>
  <sheetProtection algorithmName="SHA-512" hashValue="eNufryRNeE0qrqeX1sm8e6qP4SiC7PTQVdniCMdeIk1Gw0cOszALZgaNCMpYO3xzNSkdk9rpMUvaS8ygxkmW0w==" saltValue="FNQZTg7FapgRw9r1L11Lyw==" spinCount="100000" sheet="1" objects="1" scenarios="1"/>
  <mergeCells count="15">
    <mergeCell ref="D10:K10"/>
    <mergeCell ref="L10:M10"/>
    <mergeCell ref="L7:M7"/>
    <mergeCell ref="D8:K8"/>
    <mergeCell ref="L8:M8"/>
    <mergeCell ref="D7:K7"/>
    <mergeCell ref="L9:M9"/>
    <mergeCell ref="D9:K9"/>
    <mergeCell ref="D3:M3"/>
    <mergeCell ref="D4:K4"/>
    <mergeCell ref="D5:K5"/>
    <mergeCell ref="D6:K6"/>
    <mergeCell ref="L4:M4"/>
    <mergeCell ref="L5:M5"/>
    <mergeCell ref="L6:M6"/>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BAD36-2F86-472D-95CF-5D4E7F6E33DD}">
  <dimension ref="B2:K40"/>
  <sheetViews>
    <sheetView zoomScale="115" zoomScaleNormal="115" workbookViewId="0" topLeftCell="A6">
      <selection activeCell="J25" sqref="J25"/>
    </sheetView>
  </sheetViews>
  <sheetFormatPr defaultColWidth="9.140625" defaultRowHeight="15"/>
  <cols>
    <col min="7" max="7" width="32.421875" style="0" customWidth="1"/>
    <col min="8" max="11" width="10.7109375" style="0" customWidth="1"/>
  </cols>
  <sheetData>
    <row r="2" spans="2:11" ht="15.75" thickBot="1">
      <c r="B2" s="1" t="s">
        <v>0</v>
      </c>
      <c r="E2" s="2" t="s">
        <v>1</v>
      </c>
      <c r="F2" s="3"/>
      <c r="J2" s="4" t="s">
        <v>2</v>
      </c>
      <c r="K2" s="5"/>
    </row>
    <row r="3" spans="2:11" ht="20.25">
      <c r="B3" s="75" t="s">
        <v>73</v>
      </c>
      <c r="C3" s="76"/>
      <c r="D3" s="76"/>
      <c r="E3" s="76"/>
      <c r="F3" s="76"/>
      <c r="G3" s="76"/>
      <c r="H3" s="76"/>
      <c r="I3" s="76"/>
      <c r="J3" s="76"/>
      <c r="K3" s="77"/>
    </row>
    <row r="4" spans="2:11" ht="15">
      <c r="B4" s="78" t="s">
        <v>3</v>
      </c>
      <c r="C4" s="79"/>
      <c r="D4" s="79"/>
      <c r="E4" s="79"/>
      <c r="F4" s="79"/>
      <c r="G4" s="79"/>
      <c r="H4" s="79"/>
      <c r="I4" s="79"/>
      <c r="J4" s="79"/>
      <c r="K4" s="80"/>
    </row>
    <row r="5" spans="2:11" ht="15">
      <c r="B5" s="81" t="s">
        <v>4</v>
      </c>
      <c r="C5" s="82"/>
      <c r="D5" s="82"/>
      <c r="E5" s="82"/>
      <c r="F5" s="82"/>
      <c r="G5" s="82"/>
      <c r="H5" s="82"/>
      <c r="I5" s="82"/>
      <c r="J5" s="82"/>
      <c r="K5" s="83"/>
    </row>
    <row r="6" spans="2:11" ht="15.75" thickBot="1">
      <c r="B6" s="84" t="s">
        <v>5</v>
      </c>
      <c r="C6" s="85"/>
      <c r="D6" s="85"/>
      <c r="E6" s="85"/>
      <c r="F6" s="85"/>
      <c r="G6" s="85"/>
      <c r="H6" s="85"/>
      <c r="I6" s="85"/>
      <c r="J6" s="85"/>
      <c r="K6" s="86"/>
    </row>
    <row r="7" spans="2:11" ht="75" customHeight="1" thickBot="1">
      <c r="B7" s="12" t="s">
        <v>6</v>
      </c>
      <c r="C7" s="87" t="s">
        <v>7</v>
      </c>
      <c r="D7" s="87"/>
      <c r="E7" s="87"/>
      <c r="F7" s="87"/>
      <c r="G7" s="88"/>
      <c r="H7" s="13" t="s">
        <v>8</v>
      </c>
      <c r="I7" s="13" t="s">
        <v>9</v>
      </c>
      <c r="J7" s="19" t="s">
        <v>74</v>
      </c>
      <c r="K7" s="43" t="s">
        <v>75</v>
      </c>
    </row>
    <row r="8" spans="2:11" ht="15">
      <c r="B8" s="41">
        <v>1</v>
      </c>
      <c r="C8" s="70" t="s">
        <v>10</v>
      </c>
      <c r="D8" s="70"/>
      <c r="E8" s="70"/>
      <c r="F8" s="70"/>
      <c r="G8" s="71"/>
      <c r="H8" s="6" t="s">
        <v>11</v>
      </c>
      <c r="I8" s="16">
        <v>1</v>
      </c>
      <c r="J8" s="15">
        <v>0</v>
      </c>
      <c r="K8" s="28">
        <f>SUM(I8*J8)</f>
        <v>0</v>
      </c>
    </row>
    <row r="9" spans="2:11" ht="15">
      <c r="B9" s="38">
        <v>2</v>
      </c>
      <c r="C9" s="91" t="s">
        <v>12</v>
      </c>
      <c r="D9" s="91"/>
      <c r="E9" s="91"/>
      <c r="F9" s="91"/>
      <c r="G9" s="92"/>
      <c r="H9" s="7" t="s">
        <v>11</v>
      </c>
      <c r="I9" s="17">
        <v>1</v>
      </c>
      <c r="J9" s="25">
        <v>0</v>
      </c>
      <c r="K9" s="26">
        <f aca="true" t="shared" si="0" ref="K9:K36">SUM(I9*J9)</f>
        <v>0</v>
      </c>
    </row>
    <row r="10" spans="2:11" ht="15">
      <c r="B10" s="38">
        <v>3</v>
      </c>
      <c r="C10" s="89" t="s">
        <v>13</v>
      </c>
      <c r="D10" s="89"/>
      <c r="E10" s="89"/>
      <c r="F10" s="89"/>
      <c r="G10" s="90"/>
      <c r="H10" s="7" t="s">
        <v>11</v>
      </c>
      <c r="I10" s="17">
        <v>8</v>
      </c>
      <c r="J10" s="25">
        <v>0</v>
      </c>
      <c r="K10" s="26">
        <f t="shared" si="0"/>
        <v>0</v>
      </c>
    </row>
    <row r="11" spans="2:11" ht="15">
      <c r="B11" s="38">
        <v>4</v>
      </c>
      <c r="C11" s="89" t="s">
        <v>14</v>
      </c>
      <c r="D11" s="89"/>
      <c r="E11" s="89"/>
      <c r="F11" s="89"/>
      <c r="G11" s="90"/>
      <c r="H11" s="7" t="s">
        <v>11</v>
      </c>
      <c r="I11" s="17">
        <v>50</v>
      </c>
      <c r="J11" s="25">
        <v>0</v>
      </c>
      <c r="K11" s="26">
        <f t="shared" si="0"/>
        <v>0</v>
      </c>
    </row>
    <row r="12" spans="2:11" ht="15">
      <c r="B12" s="38">
        <v>5</v>
      </c>
      <c r="C12" s="89" t="s">
        <v>15</v>
      </c>
      <c r="D12" s="89"/>
      <c r="E12" s="89"/>
      <c r="F12" s="89"/>
      <c r="G12" s="90"/>
      <c r="H12" s="7" t="s">
        <v>11</v>
      </c>
      <c r="I12" s="17">
        <v>2</v>
      </c>
      <c r="J12" s="25">
        <v>0</v>
      </c>
      <c r="K12" s="26">
        <f t="shared" si="0"/>
        <v>0</v>
      </c>
    </row>
    <row r="13" spans="2:11" ht="15">
      <c r="B13" s="38">
        <v>6</v>
      </c>
      <c r="C13" s="89" t="s">
        <v>16</v>
      </c>
      <c r="D13" s="89"/>
      <c r="E13" s="89"/>
      <c r="F13" s="89"/>
      <c r="G13" s="90"/>
      <c r="H13" s="7" t="s">
        <v>11</v>
      </c>
      <c r="I13" s="17">
        <v>52</v>
      </c>
      <c r="J13" s="25">
        <v>0</v>
      </c>
      <c r="K13" s="26">
        <f t="shared" si="0"/>
        <v>0</v>
      </c>
    </row>
    <row r="14" spans="2:11" ht="15">
      <c r="B14" s="38">
        <v>7</v>
      </c>
      <c r="C14" s="89" t="s">
        <v>17</v>
      </c>
      <c r="D14" s="89"/>
      <c r="E14" s="89"/>
      <c r="F14" s="89"/>
      <c r="G14" s="90"/>
      <c r="H14" s="7" t="s">
        <v>11</v>
      </c>
      <c r="I14" s="17">
        <v>18</v>
      </c>
      <c r="J14" s="25">
        <v>0</v>
      </c>
      <c r="K14" s="26">
        <f t="shared" si="0"/>
        <v>0</v>
      </c>
    </row>
    <row r="15" spans="2:11" ht="15">
      <c r="B15" s="38">
        <v>8</v>
      </c>
      <c r="C15" s="89" t="s">
        <v>18</v>
      </c>
      <c r="D15" s="89"/>
      <c r="E15" s="89"/>
      <c r="F15" s="89"/>
      <c r="G15" s="90"/>
      <c r="H15" s="7" t="s">
        <v>11</v>
      </c>
      <c r="I15" s="17">
        <v>1</v>
      </c>
      <c r="J15" s="25">
        <v>0</v>
      </c>
      <c r="K15" s="26">
        <f t="shared" si="0"/>
        <v>0</v>
      </c>
    </row>
    <row r="16" spans="2:11" ht="15">
      <c r="B16" s="38">
        <v>9</v>
      </c>
      <c r="C16" s="89" t="s">
        <v>19</v>
      </c>
      <c r="D16" s="89"/>
      <c r="E16" s="89"/>
      <c r="F16" s="89"/>
      <c r="G16" s="90"/>
      <c r="H16" s="7" t="s">
        <v>11</v>
      </c>
      <c r="I16" s="17">
        <v>11</v>
      </c>
      <c r="J16" s="25">
        <v>0</v>
      </c>
      <c r="K16" s="26">
        <f t="shared" si="0"/>
        <v>0</v>
      </c>
    </row>
    <row r="17" spans="2:11" ht="15">
      <c r="B17" s="38">
        <v>10</v>
      </c>
      <c r="C17" s="89" t="s">
        <v>20</v>
      </c>
      <c r="D17" s="89"/>
      <c r="E17" s="89"/>
      <c r="F17" s="89"/>
      <c r="G17" s="90"/>
      <c r="H17" s="7" t="s">
        <v>11</v>
      </c>
      <c r="I17" s="17">
        <v>1</v>
      </c>
      <c r="J17" s="25">
        <v>0</v>
      </c>
      <c r="K17" s="26">
        <f t="shared" si="0"/>
        <v>0</v>
      </c>
    </row>
    <row r="18" spans="2:11" ht="15">
      <c r="B18" s="38">
        <v>11</v>
      </c>
      <c r="C18" s="89" t="s">
        <v>21</v>
      </c>
      <c r="D18" s="89"/>
      <c r="E18" s="89"/>
      <c r="F18" s="89"/>
      <c r="G18" s="90"/>
      <c r="H18" s="7" t="s">
        <v>11</v>
      </c>
      <c r="I18" s="17">
        <v>1</v>
      </c>
      <c r="J18" s="25">
        <v>0</v>
      </c>
      <c r="K18" s="26">
        <f t="shared" si="0"/>
        <v>0</v>
      </c>
    </row>
    <row r="19" spans="2:11" ht="15">
      <c r="B19" s="38">
        <v>12</v>
      </c>
      <c r="C19" s="89" t="s">
        <v>22</v>
      </c>
      <c r="D19" s="89"/>
      <c r="E19" s="89"/>
      <c r="F19" s="89"/>
      <c r="G19" s="90"/>
      <c r="H19" s="7" t="s">
        <v>11</v>
      </c>
      <c r="I19" s="17">
        <v>1</v>
      </c>
      <c r="J19" s="25">
        <v>0</v>
      </c>
      <c r="K19" s="26">
        <f t="shared" si="0"/>
        <v>0</v>
      </c>
    </row>
    <row r="20" spans="2:11" ht="15">
      <c r="B20" s="38">
        <v>13</v>
      </c>
      <c r="C20" s="89" t="s">
        <v>23</v>
      </c>
      <c r="D20" s="89"/>
      <c r="E20" s="89"/>
      <c r="F20" s="89"/>
      <c r="G20" s="90"/>
      <c r="H20" s="7" t="s">
        <v>11</v>
      </c>
      <c r="I20" s="17">
        <v>1</v>
      </c>
      <c r="J20" s="25">
        <v>0</v>
      </c>
      <c r="K20" s="26">
        <f t="shared" si="0"/>
        <v>0</v>
      </c>
    </row>
    <row r="21" spans="2:11" ht="15">
      <c r="B21" s="39">
        <v>14</v>
      </c>
      <c r="C21" s="89" t="s">
        <v>24</v>
      </c>
      <c r="D21" s="89"/>
      <c r="E21" s="89"/>
      <c r="F21" s="89"/>
      <c r="G21" s="90"/>
      <c r="H21" s="7" t="s">
        <v>11</v>
      </c>
      <c r="I21" s="17">
        <v>2</v>
      </c>
      <c r="J21" s="25">
        <v>0</v>
      </c>
      <c r="K21" s="26">
        <f t="shared" si="0"/>
        <v>0</v>
      </c>
    </row>
    <row r="22" spans="2:11" ht="15">
      <c r="B22" s="38">
        <v>15</v>
      </c>
      <c r="C22" s="89" t="s">
        <v>25</v>
      </c>
      <c r="D22" s="89"/>
      <c r="E22" s="89"/>
      <c r="F22" s="89"/>
      <c r="G22" s="90"/>
      <c r="H22" s="7" t="s">
        <v>11</v>
      </c>
      <c r="I22" s="17">
        <v>11</v>
      </c>
      <c r="J22" s="25">
        <v>0</v>
      </c>
      <c r="K22" s="26">
        <f t="shared" si="0"/>
        <v>0</v>
      </c>
    </row>
    <row r="23" spans="2:11" ht="15">
      <c r="B23" s="38">
        <v>16</v>
      </c>
      <c r="C23" s="89" t="s">
        <v>26</v>
      </c>
      <c r="D23" s="89"/>
      <c r="E23" s="89"/>
      <c r="F23" s="89"/>
      <c r="G23" s="90"/>
      <c r="H23" s="7" t="s">
        <v>11</v>
      </c>
      <c r="I23" s="17">
        <v>11</v>
      </c>
      <c r="J23" s="25">
        <v>0</v>
      </c>
      <c r="K23" s="26">
        <f t="shared" si="0"/>
        <v>0</v>
      </c>
    </row>
    <row r="24" spans="2:11" ht="15">
      <c r="B24" s="38">
        <v>17</v>
      </c>
      <c r="C24" s="89" t="s">
        <v>27</v>
      </c>
      <c r="D24" s="89"/>
      <c r="E24" s="89"/>
      <c r="F24" s="89"/>
      <c r="G24" s="90"/>
      <c r="H24" s="7" t="s">
        <v>28</v>
      </c>
      <c r="I24" s="18">
        <v>1600</v>
      </c>
      <c r="J24" s="25">
        <v>0</v>
      </c>
      <c r="K24" s="26">
        <f t="shared" si="0"/>
        <v>0</v>
      </c>
    </row>
    <row r="25" spans="2:11" ht="15">
      <c r="B25" s="38">
        <v>18</v>
      </c>
      <c r="C25" s="89" t="s">
        <v>29</v>
      </c>
      <c r="D25" s="89"/>
      <c r="E25" s="89"/>
      <c r="F25" s="89"/>
      <c r="G25" s="90"/>
      <c r="H25" s="7" t="s">
        <v>28</v>
      </c>
      <c r="I25" s="17">
        <v>600</v>
      </c>
      <c r="J25" s="25">
        <v>0</v>
      </c>
      <c r="K25" s="26">
        <f t="shared" si="0"/>
        <v>0</v>
      </c>
    </row>
    <row r="26" spans="2:11" ht="15">
      <c r="B26" s="38">
        <v>19</v>
      </c>
      <c r="C26" s="89" t="s">
        <v>30</v>
      </c>
      <c r="D26" s="89"/>
      <c r="E26" s="89"/>
      <c r="F26" s="89"/>
      <c r="G26" s="90"/>
      <c r="H26" s="7" t="s">
        <v>28</v>
      </c>
      <c r="I26" s="17">
        <v>100</v>
      </c>
      <c r="J26" s="25">
        <v>0</v>
      </c>
      <c r="K26" s="26">
        <f t="shared" si="0"/>
        <v>0</v>
      </c>
    </row>
    <row r="27" spans="2:11" ht="15">
      <c r="B27" s="38">
        <v>20</v>
      </c>
      <c r="C27" s="89" t="s">
        <v>31</v>
      </c>
      <c r="D27" s="89"/>
      <c r="E27" s="89"/>
      <c r="F27" s="89"/>
      <c r="G27" s="90"/>
      <c r="H27" s="7" t="s">
        <v>28</v>
      </c>
      <c r="I27" s="17">
        <v>150</v>
      </c>
      <c r="J27" s="25">
        <v>0</v>
      </c>
      <c r="K27" s="26">
        <f t="shared" si="0"/>
        <v>0</v>
      </c>
    </row>
    <row r="28" spans="2:11" ht="15">
      <c r="B28" s="38">
        <v>21</v>
      </c>
      <c r="C28" s="89" t="s">
        <v>32</v>
      </c>
      <c r="D28" s="89"/>
      <c r="E28" s="89"/>
      <c r="F28" s="89"/>
      <c r="G28" s="90"/>
      <c r="H28" s="7" t="s">
        <v>28</v>
      </c>
      <c r="I28" s="17">
        <v>300</v>
      </c>
      <c r="J28" s="25">
        <v>0</v>
      </c>
      <c r="K28" s="26">
        <f t="shared" si="0"/>
        <v>0</v>
      </c>
    </row>
    <row r="29" spans="2:11" ht="15">
      <c r="B29" s="38">
        <v>22</v>
      </c>
      <c r="C29" s="89" t="s">
        <v>33</v>
      </c>
      <c r="D29" s="89"/>
      <c r="E29" s="89"/>
      <c r="F29" s="89"/>
      <c r="G29" s="90"/>
      <c r="H29" s="7" t="s">
        <v>28</v>
      </c>
      <c r="I29" s="17">
        <v>200</v>
      </c>
      <c r="J29" s="25">
        <v>0</v>
      </c>
      <c r="K29" s="26">
        <f t="shared" si="0"/>
        <v>0</v>
      </c>
    </row>
    <row r="30" spans="2:11" ht="15">
      <c r="B30" s="38">
        <v>23</v>
      </c>
      <c r="C30" s="89" t="s">
        <v>34</v>
      </c>
      <c r="D30" s="89"/>
      <c r="E30" s="89"/>
      <c r="F30" s="89"/>
      <c r="G30" s="90"/>
      <c r="H30" s="7" t="s">
        <v>35</v>
      </c>
      <c r="I30" s="17">
        <v>1</v>
      </c>
      <c r="J30" s="25">
        <v>0</v>
      </c>
      <c r="K30" s="26">
        <f t="shared" si="0"/>
        <v>0</v>
      </c>
    </row>
    <row r="31" spans="2:11" ht="15">
      <c r="B31" s="38">
        <v>24</v>
      </c>
      <c r="C31" s="89" t="s">
        <v>36</v>
      </c>
      <c r="D31" s="89"/>
      <c r="E31" s="89"/>
      <c r="F31" s="89"/>
      <c r="G31" s="90"/>
      <c r="H31" s="7" t="s">
        <v>35</v>
      </c>
      <c r="I31" s="17">
        <v>1</v>
      </c>
      <c r="J31" s="25">
        <v>0</v>
      </c>
      <c r="K31" s="26">
        <f t="shared" si="0"/>
        <v>0</v>
      </c>
    </row>
    <row r="32" spans="2:11" ht="15">
      <c r="B32" s="38">
        <v>25</v>
      </c>
      <c r="C32" s="89" t="s">
        <v>37</v>
      </c>
      <c r="D32" s="89"/>
      <c r="E32" s="89"/>
      <c r="F32" s="89"/>
      <c r="G32" s="90"/>
      <c r="H32" s="7" t="s">
        <v>35</v>
      </c>
      <c r="I32" s="17">
        <v>1</v>
      </c>
      <c r="J32" s="25">
        <v>0</v>
      </c>
      <c r="K32" s="26">
        <f t="shared" si="0"/>
        <v>0</v>
      </c>
    </row>
    <row r="33" spans="2:11" ht="15">
      <c r="B33" s="38">
        <v>26</v>
      </c>
      <c r="C33" s="89" t="s">
        <v>38</v>
      </c>
      <c r="D33" s="89"/>
      <c r="E33" s="89"/>
      <c r="F33" s="89"/>
      <c r="G33" s="90"/>
      <c r="H33" s="7" t="s">
        <v>35</v>
      </c>
      <c r="I33" s="17">
        <v>20</v>
      </c>
      <c r="J33" s="25">
        <v>0</v>
      </c>
      <c r="K33" s="26">
        <f t="shared" si="0"/>
        <v>0</v>
      </c>
    </row>
    <row r="34" spans="2:11" ht="15">
      <c r="B34" s="38">
        <v>27</v>
      </c>
      <c r="C34" s="89" t="s">
        <v>39</v>
      </c>
      <c r="D34" s="89"/>
      <c r="E34" s="89"/>
      <c r="F34" s="89"/>
      <c r="G34" s="90"/>
      <c r="H34" s="7" t="s">
        <v>35</v>
      </c>
      <c r="I34" s="17">
        <v>1</v>
      </c>
      <c r="J34" s="25">
        <v>0</v>
      </c>
      <c r="K34" s="26">
        <f t="shared" si="0"/>
        <v>0</v>
      </c>
    </row>
    <row r="35" spans="2:11" ht="15">
      <c r="B35" s="38">
        <v>28</v>
      </c>
      <c r="C35" s="89" t="s">
        <v>40</v>
      </c>
      <c r="D35" s="89"/>
      <c r="E35" s="89"/>
      <c r="F35" s="89"/>
      <c r="G35" s="90"/>
      <c r="H35" s="7" t="s">
        <v>35</v>
      </c>
      <c r="I35" s="17">
        <v>1</v>
      </c>
      <c r="J35" s="25">
        <v>0</v>
      </c>
      <c r="K35" s="26">
        <f t="shared" si="0"/>
        <v>0</v>
      </c>
    </row>
    <row r="36" spans="2:11" ht="15.75" thickBot="1">
      <c r="B36" s="38">
        <v>29</v>
      </c>
      <c r="C36" s="89" t="s">
        <v>69</v>
      </c>
      <c r="D36" s="89"/>
      <c r="E36" s="89"/>
      <c r="F36" s="89"/>
      <c r="G36" s="90"/>
      <c r="H36" s="7" t="s">
        <v>35</v>
      </c>
      <c r="I36" s="17">
        <v>1</v>
      </c>
      <c r="J36" s="25">
        <v>0</v>
      </c>
      <c r="K36" s="26">
        <f t="shared" si="0"/>
        <v>0</v>
      </c>
    </row>
    <row r="37" spans="2:11" ht="15.75" thickBot="1">
      <c r="B37" s="40"/>
      <c r="C37" s="94" t="s">
        <v>41</v>
      </c>
      <c r="D37" s="94"/>
      <c r="E37" s="94"/>
      <c r="F37" s="94"/>
      <c r="G37" s="94"/>
      <c r="H37" s="95">
        <f>SUM(K8:K36)</f>
        <v>0</v>
      </c>
      <c r="I37" s="96"/>
      <c r="J37" s="96"/>
      <c r="K37" s="97"/>
    </row>
    <row r="39" spans="2:4" ht="15">
      <c r="B39" s="72" t="s">
        <v>66</v>
      </c>
      <c r="C39" s="73"/>
      <c r="D39" s="74"/>
    </row>
    <row r="40" spans="2:11" ht="36" customHeight="1">
      <c r="B40" s="93" t="s">
        <v>72</v>
      </c>
      <c r="C40" s="93"/>
      <c r="D40" s="93"/>
      <c r="E40" s="93"/>
      <c r="F40" s="93"/>
      <c r="G40" s="93"/>
      <c r="H40" s="93"/>
      <c r="I40" s="93"/>
      <c r="J40" s="93"/>
      <c r="K40" s="93"/>
    </row>
  </sheetData>
  <sheetProtection algorithmName="SHA-512" hashValue="SA1nnlSvurSaLfa3b6Nd12iYiuG+8fqovOQrjTugLcpeDw+7MZxelkiWhNLd3P1D4Ni4AgDKX0iWBhy4ADXImA==" saltValue="W1ol4aAuhgY0ttvftXjjfg==" spinCount="100000" sheet="1" objects="1" scenarios="1"/>
  <protectedRanges>
    <protectedRange sqref="J8:J36" name="Oblast1"/>
  </protectedRanges>
  <mergeCells count="38">
    <mergeCell ref="B40:K40"/>
    <mergeCell ref="C37:G37"/>
    <mergeCell ref="H37:K37"/>
    <mergeCell ref="C33:G33"/>
    <mergeCell ref="C34:G34"/>
    <mergeCell ref="C35:G35"/>
    <mergeCell ref="C36:G36"/>
    <mergeCell ref="C17:G17"/>
    <mergeCell ref="C18:G18"/>
    <mergeCell ref="C19:G19"/>
    <mergeCell ref="C32:G32"/>
    <mergeCell ref="C21:G21"/>
    <mergeCell ref="C22:G22"/>
    <mergeCell ref="C23:G23"/>
    <mergeCell ref="C24:G24"/>
    <mergeCell ref="C25:G25"/>
    <mergeCell ref="C26:G26"/>
    <mergeCell ref="C27:G27"/>
    <mergeCell ref="C28:G28"/>
    <mergeCell ref="C29:G29"/>
    <mergeCell ref="C30:G30"/>
    <mergeCell ref="C31:G31"/>
    <mergeCell ref="C8:G8"/>
    <mergeCell ref="B39:D39"/>
    <mergeCell ref="B3:K3"/>
    <mergeCell ref="B4:K4"/>
    <mergeCell ref="B5:K5"/>
    <mergeCell ref="B6:K6"/>
    <mergeCell ref="C7:G7"/>
    <mergeCell ref="C20:G20"/>
    <mergeCell ref="C9:G9"/>
    <mergeCell ref="C10:G10"/>
    <mergeCell ref="C11:G11"/>
    <mergeCell ref="C12:G12"/>
    <mergeCell ref="C13:G13"/>
    <mergeCell ref="C14:G14"/>
    <mergeCell ref="C15:G15"/>
    <mergeCell ref="C16:G16"/>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8B33-D44A-4DE2-8F77-2B261202266B}">
  <dimension ref="A2:K29"/>
  <sheetViews>
    <sheetView zoomScale="85" zoomScaleNormal="85" workbookViewId="0" topLeftCell="A1">
      <selection activeCell="N14" sqref="N14"/>
    </sheetView>
  </sheetViews>
  <sheetFormatPr defaultColWidth="9.140625" defaultRowHeight="15"/>
  <cols>
    <col min="7" max="7" width="32.28125" style="0" customWidth="1"/>
    <col min="8" max="11" width="10.7109375" style="0" customWidth="1"/>
  </cols>
  <sheetData>
    <row r="2" spans="2:11" ht="15.75" thickBot="1">
      <c r="B2" s="1" t="s">
        <v>0</v>
      </c>
      <c r="E2" s="2" t="s">
        <v>1</v>
      </c>
      <c r="F2" s="4"/>
      <c r="J2" s="4" t="s">
        <v>2</v>
      </c>
      <c r="K2" s="5"/>
    </row>
    <row r="3" spans="2:11" ht="20.25">
      <c r="B3" s="75" t="s">
        <v>73</v>
      </c>
      <c r="C3" s="76"/>
      <c r="D3" s="76"/>
      <c r="E3" s="76"/>
      <c r="F3" s="76"/>
      <c r="G3" s="76"/>
      <c r="H3" s="76"/>
      <c r="I3" s="76"/>
      <c r="J3" s="76"/>
      <c r="K3" s="77"/>
    </row>
    <row r="4" spans="2:11" ht="15">
      <c r="B4" s="78" t="s">
        <v>3</v>
      </c>
      <c r="C4" s="79"/>
      <c r="D4" s="79"/>
      <c r="E4" s="79"/>
      <c r="F4" s="79"/>
      <c r="G4" s="79"/>
      <c r="H4" s="79"/>
      <c r="I4" s="79"/>
      <c r="J4" s="79"/>
      <c r="K4" s="80"/>
    </row>
    <row r="5" spans="2:11" ht="15">
      <c r="B5" s="81" t="s">
        <v>42</v>
      </c>
      <c r="C5" s="82"/>
      <c r="D5" s="82"/>
      <c r="E5" s="82"/>
      <c r="F5" s="82"/>
      <c r="G5" s="82"/>
      <c r="H5" s="82"/>
      <c r="I5" s="82"/>
      <c r="J5" s="82"/>
      <c r="K5" s="83"/>
    </row>
    <row r="6" spans="2:11" ht="15.75" thickBot="1">
      <c r="B6" s="84" t="s">
        <v>5</v>
      </c>
      <c r="C6" s="85"/>
      <c r="D6" s="85"/>
      <c r="E6" s="85"/>
      <c r="F6" s="85"/>
      <c r="G6" s="85"/>
      <c r="H6" s="85"/>
      <c r="I6" s="85"/>
      <c r="J6" s="85"/>
      <c r="K6" s="86"/>
    </row>
    <row r="7" spans="2:11" ht="76.5" customHeight="1" thickBot="1">
      <c r="B7" s="12" t="s">
        <v>6</v>
      </c>
      <c r="C7" s="98" t="s">
        <v>7</v>
      </c>
      <c r="D7" s="98"/>
      <c r="E7" s="98"/>
      <c r="F7" s="98"/>
      <c r="G7" s="99"/>
      <c r="H7" s="13" t="s">
        <v>8</v>
      </c>
      <c r="I7" s="13" t="s">
        <v>9</v>
      </c>
      <c r="J7" s="14" t="s">
        <v>74</v>
      </c>
      <c r="K7" s="42" t="s">
        <v>75</v>
      </c>
    </row>
    <row r="8" spans="2:11" ht="15">
      <c r="B8" s="37">
        <v>1</v>
      </c>
      <c r="C8" s="100" t="s">
        <v>43</v>
      </c>
      <c r="D8" s="100"/>
      <c r="E8" s="100"/>
      <c r="F8" s="100"/>
      <c r="G8" s="101"/>
      <c r="H8" s="10" t="s">
        <v>11</v>
      </c>
      <c r="I8" s="22">
        <v>1</v>
      </c>
      <c r="J8" s="23">
        <v>0</v>
      </c>
      <c r="K8" s="24">
        <f>SUM(I8*J8)</f>
        <v>0</v>
      </c>
    </row>
    <row r="9" spans="2:11" ht="15">
      <c r="B9" s="38">
        <v>2</v>
      </c>
      <c r="C9" s="91" t="s">
        <v>12</v>
      </c>
      <c r="D9" s="91"/>
      <c r="E9" s="91"/>
      <c r="F9" s="91"/>
      <c r="G9" s="92"/>
      <c r="H9" s="7" t="s">
        <v>11</v>
      </c>
      <c r="I9" s="8">
        <v>1</v>
      </c>
      <c r="J9" s="25">
        <v>0</v>
      </c>
      <c r="K9" s="26">
        <f aca="true" t="shared" si="0" ref="K9:K25">SUM(I9*J9)</f>
        <v>0</v>
      </c>
    </row>
    <row r="10" spans="2:11" ht="15">
      <c r="B10" s="38">
        <v>3</v>
      </c>
      <c r="C10" s="89" t="s">
        <v>14</v>
      </c>
      <c r="D10" s="89"/>
      <c r="E10" s="89"/>
      <c r="F10" s="89"/>
      <c r="G10" s="90"/>
      <c r="H10" s="7" t="s">
        <v>11</v>
      </c>
      <c r="I10" s="8">
        <v>16</v>
      </c>
      <c r="J10" s="25">
        <v>0</v>
      </c>
      <c r="K10" s="26">
        <f t="shared" si="0"/>
        <v>0</v>
      </c>
    </row>
    <row r="11" spans="2:11" ht="15">
      <c r="B11" s="38">
        <v>4</v>
      </c>
      <c r="C11" s="89" t="s">
        <v>16</v>
      </c>
      <c r="D11" s="89"/>
      <c r="E11" s="89"/>
      <c r="F11" s="89"/>
      <c r="G11" s="90"/>
      <c r="H11" s="7" t="s">
        <v>11</v>
      </c>
      <c r="I11" s="8">
        <v>16</v>
      </c>
      <c r="J11" s="25">
        <v>0</v>
      </c>
      <c r="K11" s="26">
        <f t="shared" si="0"/>
        <v>0</v>
      </c>
    </row>
    <row r="12" spans="2:11" ht="15">
      <c r="B12" s="38">
        <v>5</v>
      </c>
      <c r="C12" s="89" t="s">
        <v>17</v>
      </c>
      <c r="D12" s="89"/>
      <c r="E12" s="89"/>
      <c r="F12" s="89"/>
      <c r="G12" s="90"/>
      <c r="H12" s="7" t="s">
        <v>11</v>
      </c>
      <c r="I12" s="8">
        <v>1</v>
      </c>
      <c r="J12" s="25">
        <v>0</v>
      </c>
      <c r="K12" s="26">
        <f t="shared" si="0"/>
        <v>0</v>
      </c>
    </row>
    <row r="13" spans="2:11" ht="15">
      <c r="B13" s="38">
        <v>6</v>
      </c>
      <c r="C13" s="89" t="s">
        <v>19</v>
      </c>
      <c r="D13" s="89"/>
      <c r="E13" s="89"/>
      <c r="F13" s="89"/>
      <c r="G13" s="90"/>
      <c r="H13" s="7" t="s">
        <v>11</v>
      </c>
      <c r="I13" s="8">
        <v>2</v>
      </c>
      <c r="J13" s="25">
        <v>0</v>
      </c>
      <c r="K13" s="26">
        <f t="shared" si="0"/>
        <v>0</v>
      </c>
    </row>
    <row r="14" spans="2:11" ht="15">
      <c r="B14" s="38">
        <v>7</v>
      </c>
      <c r="C14" s="89" t="s">
        <v>24</v>
      </c>
      <c r="D14" s="89"/>
      <c r="E14" s="89"/>
      <c r="F14" s="89"/>
      <c r="G14" s="90"/>
      <c r="H14" s="7" t="s">
        <v>11</v>
      </c>
      <c r="I14" s="8">
        <v>2</v>
      </c>
      <c r="J14" s="25">
        <v>0</v>
      </c>
      <c r="K14" s="26">
        <f t="shared" si="0"/>
        <v>0</v>
      </c>
    </row>
    <row r="15" spans="2:11" ht="15">
      <c r="B15" s="38">
        <v>8</v>
      </c>
      <c r="C15" s="89" t="s">
        <v>27</v>
      </c>
      <c r="D15" s="89"/>
      <c r="E15" s="89"/>
      <c r="F15" s="89"/>
      <c r="G15" s="90"/>
      <c r="H15" s="7" t="s">
        <v>28</v>
      </c>
      <c r="I15" s="8">
        <v>100</v>
      </c>
      <c r="J15" s="25">
        <v>0</v>
      </c>
      <c r="K15" s="26">
        <f t="shared" si="0"/>
        <v>0</v>
      </c>
    </row>
    <row r="16" spans="2:11" ht="15">
      <c r="B16" s="38">
        <v>9</v>
      </c>
      <c r="C16" s="89" t="s">
        <v>29</v>
      </c>
      <c r="D16" s="89"/>
      <c r="E16" s="89"/>
      <c r="F16" s="89"/>
      <c r="G16" s="90"/>
      <c r="H16" s="7" t="s">
        <v>28</v>
      </c>
      <c r="I16" s="8">
        <v>20</v>
      </c>
      <c r="J16" s="25">
        <v>0</v>
      </c>
      <c r="K16" s="26">
        <f t="shared" si="0"/>
        <v>0</v>
      </c>
    </row>
    <row r="17" spans="2:11" ht="15">
      <c r="B17" s="38">
        <v>10</v>
      </c>
      <c r="C17" s="89" t="s">
        <v>30</v>
      </c>
      <c r="D17" s="89"/>
      <c r="E17" s="89"/>
      <c r="F17" s="89"/>
      <c r="G17" s="90"/>
      <c r="H17" s="7" t="s">
        <v>28</v>
      </c>
      <c r="I17" s="8">
        <v>20</v>
      </c>
      <c r="J17" s="25">
        <v>0</v>
      </c>
      <c r="K17" s="26">
        <f t="shared" si="0"/>
        <v>0</v>
      </c>
    </row>
    <row r="18" spans="2:11" ht="15">
      <c r="B18" s="38">
        <v>11</v>
      </c>
      <c r="C18" s="89" t="s">
        <v>32</v>
      </c>
      <c r="D18" s="89"/>
      <c r="E18" s="89"/>
      <c r="F18" s="89"/>
      <c r="G18" s="90"/>
      <c r="H18" s="7" t="s">
        <v>28</v>
      </c>
      <c r="I18" s="8">
        <v>60</v>
      </c>
      <c r="J18" s="25">
        <v>0</v>
      </c>
      <c r="K18" s="26">
        <f t="shared" si="0"/>
        <v>0</v>
      </c>
    </row>
    <row r="19" spans="2:11" ht="15">
      <c r="B19" s="38">
        <v>12</v>
      </c>
      <c r="C19" s="89" t="s">
        <v>33</v>
      </c>
      <c r="D19" s="89"/>
      <c r="E19" s="89"/>
      <c r="F19" s="89"/>
      <c r="G19" s="90"/>
      <c r="H19" s="7" t="s">
        <v>28</v>
      </c>
      <c r="I19" s="8">
        <v>40</v>
      </c>
      <c r="J19" s="25">
        <v>0</v>
      </c>
      <c r="K19" s="26">
        <f t="shared" si="0"/>
        <v>0</v>
      </c>
    </row>
    <row r="20" spans="2:11" ht="15">
      <c r="B20" s="38">
        <v>13</v>
      </c>
      <c r="C20" s="89" t="s">
        <v>34</v>
      </c>
      <c r="D20" s="89"/>
      <c r="E20" s="89"/>
      <c r="F20" s="89"/>
      <c r="G20" s="90"/>
      <c r="H20" s="7" t="s">
        <v>35</v>
      </c>
      <c r="I20" s="8">
        <v>1</v>
      </c>
      <c r="J20" s="25">
        <v>0</v>
      </c>
      <c r="K20" s="26">
        <f t="shared" si="0"/>
        <v>0</v>
      </c>
    </row>
    <row r="21" spans="2:11" ht="15">
      <c r="B21" s="39">
        <v>14</v>
      </c>
      <c r="C21" s="106" t="s">
        <v>36</v>
      </c>
      <c r="D21" s="106"/>
      <c r="E21" s="106"/>
      <c r="F21" s="106"/>
      <c r="G21" s="107"/>
      <c r="H21" s="7" t="s">
        <v>35</v>
      </c>
      <c r="I21" s="8">
        <v>1</v>
      </c>
      <c r="J21" s="25">
        <v>0</v>
      </c>
      <c r="K21" s="26">
        <f t="shared" si="0"/>
        <v>0</v>
      </c>
    </row>
    <row r="22" spans="1:11" ht="15">
      <c r="A22" s="11"/>
      <c r="B22" s="38">
        <v>15</v>
      </c>
      <c r="C22" s="89" t="s">
        <v>37</v>
      </c>
      <c r="D22" s="89"/>
      <c r="E22" s="89"/>
      <c r="F22" s="89"/>
      <c r="G22" s="90"/>
      <c r="H22" s="7" t="s">
        <v>35</v>
      </c>
      <c r="I22" s="8">
        <v>1</v>
      </c>
      <c r="J22" s="25">
        <v>0</v>
      </c>
      <c r="K22" s="26">
        <f t="shared" si="0"/>
        <v>0</v>
      </c>
    </row>
    <row r="23" spans="2:11" ht="15">
      <c r="B23" s="38">
        <v>16</v>
      </c>
      <c r="C23" s="89" t="s">
        <v>38</v>
      </c>
      <c r="D23" s="89"/>
      <c r="E23" s="89"/>
      <c r="F23" s="89"/>
      <c r="G23" s="90"/>
      <c r="H23" s="7" t="s">
        <v>35</v>
      </c>
      <c r="I23" s="8">
        <v>18</v>
      </c>
      <c r="J23" s="25">
        <v>0</v>
      </c>
      <c r="K23" s="26">
        <f t="shared" si="0"/>
        <v>0</v>
      </c>
    </row>
    <row r="24" spans="2:11" ht="15">
      <c r="B24" s="38">
        <v>17</v>
      </c>
      <c r="C24" s="89" t="s">
        <v>39</v>
      </c>
      <c r="D24" s="89"/>
      <c r="E24" s="89"/>
      <c r="F24" s="89"/>
      <c r="G24" s="90"/>
      <c r="H24" s="7" t="s">
        <v>35</v>
      </c>
      <c r="I24" s="9">
        <v>1</v>
      </c>
      <c r="J24" s="25">
        <v>0</v>
      </c>
      <c r="K24" s="26">
        <f t="shared" si="0"/>
        <v>0</v>
      </c>
    </row>
    <row r="25" spans="2:11" ht="15.75" thickBot="1">
      <c r="B25" s="38">
        <v>18</v>
      </c>
      <c r="C25" s="89" t="s">
        <v>40</v>
      </c>
      <c r="D25" s="89"/>
      <c r="E25" s="89"/>
      <c r="F25" s="89"/>
      <c r="G25" s="90"/>
      <c r="H25" s="7" t="s">
        <v>35</v>
      </c>
      <c r="I25" s="8">
        <v>1</v>
      </c>
      <c r="J25" s="25">
        <v>0</v>
      </c>
      <c r="K25" s="26">
        <f t="shared" si="0"/>
        <v>0</v>
      </c>
    </row>
    <row r="26" spans="2:11" ht="15.75" thickBot="1">
      <c r="B26" s="40"/>
      <c r="C26" s="94" t="s">
        <v>41</v>
      </c>
      <c r="D26" s="94"/>
      <c r="E26" s="94"/>
      <c r="F26" s="94"/>
      <c r="G26" s="105"/>
      <c r="H26" s="95">
        <f>SUM(K8:K25)</f>
        <v>0</v>
      </c>
      <c r="I26" s="96"/>
      <c r="J26" s="96"/>
      <c r="K26" s="97"/>
    </row>
    <row r="28" spans="2:4" ht="15">
      <c r="B28" s="102" t="s">
        <v>66</v>
      </c>
      <c r="C28" s="103"/>
      <c r="D28" s="104"/>
    </row>
    <row r="29" spans="2:11" ht="35.25" customHeight="1">
      <c r="B29" s="93" t="s">
        <v>72</v>
      </c>
      <c r="C29" s="93"/>
      <c r="D29" s="93"/>
      <c r="E29" s="93"/>
      <c r="F29" s="93"/>
      <c r="G29" s="93"/>
      <c r="H29" s="93"/>
      <c r="I29" s="93"/>
      <c r="J29" s="93"/>
      <c r="K29" s="93"/>
    </row>
  </sheetData>
  <sheetProtection algorithmName="SHA-512" hashValue="g5pT85xlAM7NOROMixD2lFfx4d2oXFN3wYLahUvDJv0m3Jvgwbo741c1/pCMrHOkaCOgOHzHttQpSWmFQOLVTA==" saltValue="o/OFYlMkZX2RP6wgO6qhRA==" spinCount="100000" sheet="1" objects="1" scenarios="1"/>
  <protectedRanges>
    <protectedRange sqref="J8:J25" name="Oblast1"/>
  </protectedRanges>
  <mergeCells count="27">
    <mergeCell ref="H26:K26"/>
    <mergeCell ref="C21:G21"/>
    <mergeCell ref="C22:G22"/>
    <mergeCell ref="C23:G23"/>
    <mergeCell ref="C24:G24"/>
    <mergeCell ref="C25:G25"/>
    <mergeCell ref="B29:K29"/>
    <mergeCell ref="C17:G17"/>
    <mergeCell ref="C18:G18"/>
    <mergeCell ref="C19:G19"/>
    <mergeCell ref="C8:G8"/>
    <mergeCell ref="B28:D28"/>
    <mergeCell ref="C20:G20"/>
    <mergeCell ref="C9:G9"/>
    <mergeCell ref="C10:G10"/>
    <mergeCell ref="C11:G11"/>
    <mergeCell ref="C12:G12"/>
    <mergeCell ref="C13:G13"/>
    <mergeCell ref="C14:G14"/>
    <mergeCell ref="C15:G15"/>
    <mergeCell ref="C16:G16"/>
    <mergeCell ref="C26:G26"/>
    <mergeCell ref="B3:K3"/>
    <mergeCell ref="B4:K4"/>
    <mergeCell ref="B5:K5"/>
    <mergeCell ref="B6:K6"/>
    <mergeCell ref="C7:G7"/>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41AE-DAB1-41D4-9515-5605991ADFBD}">
  <dimension ref="A2:K42"/>
  <sheetViews>
    <sheetView workbookViewId="0" topLeftCell="A1">
      <selection activeCell="N13" sqref="N13"/>
    </sheetView>
  </sheetViews>
  <sheetFormatPr defaultColWidth="9.140625" defaultRowHeight="15"/>
  <cols>
    <col min="1" max="1" width="8.8515625" style="0" customWidth="1"/>
    <col min="2" max="2" width="9.28125" style="0" customWidth="1"/>
    <col min="7" max="7" width="32.00390625" style="0" customWidth="1"/>
    <col min="8" max="11" width="10.7109375" style="0" customWidth="1"/>
  </cols>
  <sheetData>
    <row r="2" spans="2:11" ht="15.75" thickBot="1">
      <c r="B2" s="1" t="s">
        <v>0</v>
      </c>
      <c r="E2" s="108" t="s">
        <v>1</v>
      </c>
      <c r="F2" s="108"/>
      <c r="G2" s="108"/>
      <c r="H2" s="108"/>
      <c r="J2" s="4" t="s">
        <v>2</v>
      </c>
      <c r="K2" s="5"/>
    </row>
    <row r="3" spans="2:11" ht="20.25">
      <c r="B3" s="75" t="s">
        <v>73</v>
      </c>
      <c r="C3" s="76"/>
      <c r="D3" s="76"/>
      <c r="E3" s="76"/>
      <c r="F3" s="76"/>
      <c r="G3" s="76"/>
      <c r="H3" s="76"/>
      <c r="I3" s="76"/>
      <c r="J3" s="76"/>
      <c r="K3" s="77"/>
    </row>
    <row r="4" spans="2:11" ht="15">
      <c r="B4" s="78" t="s">
        <v>3</v>
      </c>
      <c r="C4" s="79"/>
      <c r="D4" s="79"/>
      <c r="E4" s="79"/>
      <c r="F4" s="79"/>
      <c r="G4" s="79"/>
      <c r="H4" s="79"/>
      <c r="I4" s="79"/>
      <c r="J4" s="79"/>
      <c r="K4" s="80"/>
    </row>
    <row r="5" spans="2:11" ht="15">
      <c r="B5" s="78" t="s">
        <v>44</v>
      </c>
      <c r="C5" s="79"/>
      <c r="D5" s="79"/>
      <c r="E5" s="79"/>
      <c r="F5" s="79"/>
      <c r="G5" s="79"/>
      <c r="H5" s="79"/>
      <c r="I5" s="79"/>
      <c r="J5" s="79"/>
      <c r="K5" s="80"/>
    </row>
    <row r="6" spans="2:11" ht="15.75" thickBot="1">
      <c r="B6" s="84" t="s">
        <v>5</v>
      </c>
      <c r="C6" s="85"/>
      <c r="D6" s="85"/>
      <c r="E6" s="85"/>
      <c r="F6" s="85"/>
      <c r="G6" s="85"/>
      <c r="H6" s="85"/>
      <c r="I6" s="85"/>
      <c r="J6" s="85"/>
      <c r="K6" s="86"/>
    </row>
    <row r="7" spans="2:11" ht="78" customHeight="1" thickBot="1">
      <c r="B7" s="12" t="s">
        <v>6</v>
      </c>
      <c r="C7" s="87" t="s">
        <v>7</v>
      </c>
      <c r="D7" s="87"/>
      <c r="E7" s="87"/>
      <c r="F7" s="87"/>
      <c r="G7" s="88"/>
      <c r="H7" s="13" t="s">
        <v>8</v>
      </c>
      <c r="I7" s="13" t="s">
        <v>9</v>
      </c>
      <c r="J7" s="14" t="s">
        <v>74</v>
      </c>
      <c r="K7" s="42" t="s">
        <v>75</v>
      </c>
    </row>
    <row r="8" spans="2:11" ht="15">
      <c r="B8" s="29">
        <v>1</v>
      </c>
      <c r="C8" s="111" t="s">
        <v>45</v>
      </c>
      <c r="D8" s="111"/>
      <c r="E8" s="111"/>
      <c r="F8" s="111"/>
      <c r="G8" s="112"/>
      <c r="H8" s="20" t="s">
        <v>11</v>
      </c>
      <c r="I8" s="22">
        <v>1</v>
      </c>
      <c r="J8" s="23">
        <v>0</v>
      </c>
      <c r="K8" s="24">
        <f>SUM(I8*J8)</f>
        <v>0</v>
      </c>
    </row>
    <row r="9" spans="2:11" ht="15">
      <c r="B9" s="30">
        <v>2</v>
      </c>
      <c r="C9" s="109" t="s">
        <v>12</v>
      </c>
      <c r="D9" s="109"/>
      <c r="E9" s="109"/>
      <c r="F9" s="109"/>
      <c r="G9" s="110"/>
      <c r="H9" s="21" t="s">
        <v>11</v>
      </c>
      <c r="I9" s="8">
        <v>1</v>
      </c>
      <c r="J9" s="25">
        <v>0</v>
      </c>
      <c r="K9" s="26">
        <f aca="true" t="shared" si="0" ref="K9:K38">SUM(I9*J9)</f>
        <v>0</v>
      </c>
    </row>
    <row r="10" spans="2:11" ht="15">
      <c r="B10" s="30">
        <v>3</v>
      </c>
      <c r="C10" s="109" t="s">
        <v>13</v>
      </c>
      <c r="D10" s="109"/>
      <c r="E10" s="109"/>
      <c r="F10" s="109"/>
      <c r="G10" s="110"/>
      <c r="H10" s="21" t="s">
        <v>11</v>
      </c>
      <c r="I10" s="8">
        <v>3</v>
      </c>
      <c r="J10" s="25">
        <v>0</v>
      </c>
      <c r="K10" s="26">
        <f t="shared" si="0"/>
        <v>0</v>
      </c>
    </row>
    <row r="11" spans="2:11" ht="15">
      <c r="B11" s="30">
        <v>4</v>
      </c>
      <c r="C11" s="109" t="s">
        <v>14</v>
      </c>
      <c r="D11" s="109"/>
      <c r="E11" s="109"/>
      <c r="F11" s="109"/>
      <c r="G11" s="110"/>
      <c r="H11" s="21" t="s">
        <v>11</v>
      </c>
      <c r="I11" s="8">
        <v>20</v>
      </c>
      <c r="J11" s="25">
        <v>0</v>
      </c>
      <c r="K11" s="26">
        <f t="shared" si="0"/>
        <v>0</v>
      </c>
    </row>
    <row r="12" spans="2:11" ht="15">
      <c r="B12" s="30">
        <v>5</v>
      </c>
      <c r="C12" s="109" t="s">
        <v>15</v>
      </c>
      <c r="D12" s="109"/>
      <c r="E12" s="109"/>
      <c r="F12" s="109"/>
      <c r="G12" s="110"/>
      <c r="H12" s="21" t="s">
        <v>11</v>
      </c>
      <c r="I12" s="8">
        <v>1</v>
      </c>
      <c r="J12" s="25">
        <v>0</v>
      </c>
      <c r="K12" s="26">
        <f t="shared" si="0"/>
        <v>0</v>
      </c>
    </row>
    <row r="13" spans="2:11" ht="15">
      <c r="B13" s="30">
        <v>6</v>
      </c>
      <c r="C13" s="109" t="s">
        <v>16</v>
      </c>
      <c r="D13" s="109"/>
      <c r="E13" s="109"/>
      <c r="F13" s="109"/>
      <c r="G13" s="110"/>
      <c r="H13" s="21" t="s">
        <v>11</v>
      </c>
      <c r="I13" s="8">
        <v>21</v>
      </c>
      <c r="J13" s="25">
        <v>0</v>
      </c>
      <c r="K13" s="26">
        <f t="shared" si="0"/>
        <v>0</v>
      </c>
    </row>
    <row r="14" spans="2:11" ht="15">
      <c r="B14" s="30">
        <v>7</v>
      </c>
      <c r="C14" s="109" t="s">
        <v>17</v>
      </c>
      <c r="D14" s="109"/>
      <c r="E14" s="109"/>
      <c r="F14" s="109"/>
      <c r="G14" s="110"/>
      <c r="H14" s="21" t="s">
        <v>11</v>
      </c>
      <c r="I14" s="8">
        <v>9</v>
      </c>
      <c r="J14" s="25">
        <v>0</v>
      </c>
      <c r="K14" s="26">
        <f t="shared" si="0"/>
        <v>0</v>
      </c>
    </row>
    <row r="15" spans="2:11" ht="15">
      <c r="B15" s="30">
        <v>8</v>
      </c>
      <c r="C15" s="109" t="s">
        <v>46</v>
      </c>
      <c r="D15" s="109"/>
      <c r="E15" s="109"/>
      <c r="F15" s="109"/>
      <c r="G15" s="110"/>
      <c r="H15" s="21" t="s">
        <v>11</v>
      </c>
      <c r="I15" s="8">
        <v>10</v>
      </c>
      <c r="J15" s="25">
        <v>0</v>
      </c>
      <c r="K15" s="26">
        <f t="shared" si="0"/>
        <v>0</v>
      </c>
    </row>
    <row r="16" spans="2:11" ht="15">
      <c r="B16" s="30">
        <v>9</v>
      </c>
      <c r="C16" s="109" t="s">
        <v>47</v>
      </c>
      <c r="D16" s="109"/>
      <c r="E16" s="109"/>
      <c r="F16" s="109"/>
      <c r="G16" s="110"/>
      <c r="H16" s="21" t="s">
        <v>11</v>
      </c>
      <c r="I16" s="8">
        <v>3</v>
      </c>
      <c r="J16" s="25">
        <v>0</v>
      </c>
      <c r="K16" s="26">
        <f t="shared" si="0"/>
        <v>0</v>
      </c>
    </row>
    <row r="17" spans="2:11" ht="15">
      <c r="B17" s="30">
        <v>10</v>
      </c>
      <c r="C17" s="109" t="s">
        <v>48</v>
      </c>
      <c r="D17" s="109"/>
      <c r="E17" s="109"/>
      <c r="F17" s="109"/>
      <c r="G17" s="110"/>
      <c r="H17" s="21" t="s">
        <v>11</v>
      </c>
      <c r="I17" s="8">
        <v>57</v>
      </c>
      <c r="J17" s="25">
        <v>0</v>
      </c>
      <c r="K17" s="26">
        <f t="shared" si="0"/>
        <v>0</v>
      </c>
    </row>
    <row r="18" spans="2:11" ht="15">
      <c r="B18" s="30">
        <v>11</v>
      </c>
      <c r="C18" s="109" t="s">
        <v>49</v>
      </c>
      <c r="D18" s="109"/>
      <c r="E18" s="109"/>
      <c r="F18" s="109"/>
      <c r="G18" s="110"/>
      <c r="H18" s="21" t="s">
        <v>11</v>
      </c>
      <c r="I18" s="8">
        <v>3</v>
      </c>
      <c r="J18" s="25">
        <v>0</v>
      </c>
      <c r="K18" s="26">
        <f t="shared" si="0"/>
        <v>0</v>
      </c>
    </row>
    <row r="19" spans="2:11" ht="15">
      <c r="B19" s="30">
        <v>12</v>
      </c>
      <c r="C19" s="109" t="s">
        <v>50</v>
      </c>
      <c r="D19" s="109"/>
      <c r="E19" s="109"/>
      <c r="F19" s="109"/>
      <c r="G19" s="110"/>
      <c r="H19" s="21" t="s">
        <v>11</v>
      </c>
      <c r="I19" s="8">
        <v>7</v>
      </c>
      <c r="J19" s="25">
        <v>0</v>
      </c>
      <c r="K19" s="26">
        <f t="shared" si="0"/>
        <v>0</v>
      </c>
    </row>
    <row r="20" spans="2:11" ht="15">
      <c r="B20" s="30">
        <v>13</v>
      </c>
      <c r="C20" s="109" t="s">
        <v>51</v>
      </c>
      <c r="D20" s="109"/>
      <c r="E20" s="109"/>
      <c r="F20" s="109"/>
      <c r="G20" s="110"/>
      <c r="H20" s="21" t="s">
        <v>11</v>
      </c>
      <c r="I20" s="8">
        <v>1</v>
      </c>
      <c r="J20" s="25">
        <v>0</v>
      </c>
      <c r="K20" s="26">
        <f t="shared" si="0"/>
        <v>0</v>
      </c>
    </row>
    <row r="21" spans="2:11" ht="15">
      <c r="B21" s="31">
        <v>14</v>
      </c>
      <c r="C21" s="109" t="s">
        <v>52</v>
      </c>
      <c r="D21" s="109"/>
      <c r="E21" s="109"/>
      <c r="F21" s="109"/>
      <c r="G21" s="110"/>
      <c r="H21" s="21" t="s">
        <v>11</v>
      </c>
      <c r="I21" s="8">
        <v>1</v>
      </c>
      <c r="J21" s="25">
        <v>0</v>
      </c>
      <c r="K21" s="26">
        <f t="shared" si="0"/>
        <v>0</v>
      </c>
    </row>
    <row r="22" spans="2:11" ht="15">
      <c r="B22" s="30">
        <v>15</v>
      </c>
      <c r="C22" s="109" t="s">
        <v>19</v>
      </c>
      <c r="D22" s="109"/>
      <c r="E22" s="109"/>
      <c r="F22" s="109"/>
      <c r="G22" s="110"/>
      <c r="H22" s="21" t="s">
        <v>11</v>
      </c>
      <c r="I22" s="8">
        <v>2</v>
      </c>
      <c r="J22" s="25">
        <v>0</v>
      </c>
      <c r="K22" s="26">
        <f t="shared" si="0"/>
        <v>0</v>
      </c>
    </row>
    <row r="23" spans="2:11" ht="15">
      <c r="B23" s="30">
        <v>16</v>
      </c>
      <c r="C23" s="109" t="s">
        <v>53</v>
      </c>
      <c r="D23" s="109"/>
      <c r="E23" s="109"/>
      <c r="F23" s="109"/>
      <c r="G23" s="110"/>
      <c r="H23" s="21" t="s">
        <v>11</v>
      </c>
      <c r="I23" s="8">
        <v>1</v>
      </c>
      <c r="J23" s="25">
        <v>0</v>
      </c>
      <c r="K23" s="26">
        <f t="shared" si="0"/>
        <v>0</v>
      </c>
    </row>
    <row r="24" spans="2:11" ht="15">
      <c r="B24" s="30">
        <v>17</v>
      </c>
      <c r="C24" s="109" t="s">
        <v>21</v>
      </c>
      <c r="D24" s="109"/>
      <c r="E24" s="109"/>
      <c r="F24" s="109"/>
      <c r="G24" s="110"/>
      <c r="H24" s="21" t="s">
        <v>11</v>
      </c>
      <c r="I24" s="9">
        <v>1</v>
      </c>
      <c r="J24" s="25">
        <v>0</v>
      </c>
      <c r="K24" s="26">
        <f t="shared" si="0"/>
        <v>0</v>
      </c>
    </row>
    <row r="25" spans="2:11" ht="15">
      <c r="B25" s="30">
        <v>18</v>
      </c>
      <c r="C25" s="109" t="s">
        <v>54</v>
      </c>
      <c r="D25" s="109"/>
      <c r="E25" s="109"/>
      <c r="F25" s="109"/>
      <c r="G25" s="110"/>
      <c r="H25" s="21" t="s">
        <v>11</v>
      </c>
      <c r="I25" s="8">
        <v>1</v>
      </c>
      <c r="J25" s="25">
        <v>0</v>
      </c>
      <c r="K25" s="26">
        <f t="shared" si="0"/>
        <v>0</v>
      </c>
    </row>
    <row r="26" spans="1:11" ht="15">
      <c r="A26" s="11"/>
      <c r="B26" s="30">
        <v>19</v>
      </c>
      <c r="C26" s="109" t="s">
        <v>55</v>
      </c>
      <c r="D26" s="109"/>
      <c r="E26" s="109"/>
      <c r="F26" s="109"/>
      <c r="G26" s="110"/>
      <c r="H26" s="21" t="s">
        <v>11</v>
      </c>
      <c r="I26" s="8">
        <v>4</v>
      </c>
      <c r="J26" s="25">
        <v>0</v>
      </c>
      <c r="K26" s="26">
        <f t="shared" si="0"/>
        <v>0</v>
      </c>
    </row>
    <row r="27" spans="2:11" ht="15">
      <c r="B27" s="30">
        <v>20</v>
      </c>
      <c r="C27" s="109" t="s">
        <v>24</v>
      </c>
      <c r="D27" s="109"/>
      <c r="E27" s="109"/>
      <c r="F27" s="109"/>
      <c r="G27" s="110"/>
      <c r="H27" s="21" t="s">
        <v>11</v>
      </c>
      <c r="I27" s="8">
        <v>2</v>
      </c>
      <c r="J27" s="25">
        <v>0</v>
      </c>
      <c r="K27" s="26">
        <f t="shared" si="0"/>
        <v>0</v>
      </c>
    </row>
    <row r="28" spans="2:11" ht="15">
      <c r="B28" s="30">
        <v>21</v>
      </c>
      <c r="C28" s="109" t="s">
        <v>56</v>
      </c>
      <c r="D28" s="109"/>
      <c r="E28" s="109"/>
      <c r="F28" s="109"/>
      <c r="G28" s="110"/>
      <c r="H28" s="21" t="s">
        <v>11</v>
      </c>
      <c r="I28" s="8">
        <v>3</v>
      </c>
      <c r="J28" s="25">
        <v>0</v>
      </c>
      <c r="K28" s="26">
        <f t="shared" si="0"/>
        <v>0</v>
      </c>
    </row>
    <row r="29" spans="2:11" ht="15">
      <c r="B29" s="30">
        <v>22</v>
      </c>
      <c r="C29" s="109" t="s">
        <v>26</v>
      </c>
      <c r="D29" s="109"/>
      <c r="E29" s="109"/>
      <c r="F29" s="109"/>
      <c r="G29" s="110"/>
      <c r="H29" s="21" t="s">
        <v>11</v>
      </c>
      <c r="I29" s="8">
        <v>3</v>
      </c>
      <c r="J29" s="25">
        <v>0</v>
      </c>
      <c r="K29" s="26">
        <f t="shared" si="0"/>
        <v>0</v>
      </c>
    </row>
    <row r="30" spans="2:11" ht="15">
      <c r="B30" s="30">
        <v>23</v>
      </c>
      <c r="C30" s="109" t="s">
        <v>27</v>
      </c>
      <c r="D30" s="109"/>
      <c r="E30" s="109"/>
      <c r="F30" s="109"/>
      <c r="G30" s="110"/>
      <c r="H30" s="21" t="s">
        <v>28</v>
      </c>
      <c r="I30" s="8">
        <v>1000</v>
      </c>
      <c r="J30" s="25">
        <v>0</v>
      </c>
      <c r="K30" s="26">
        <f t="shared" si="0"/>
        <v>0</v>
      </c>
    </row>
    <row r="31" spans="2:11" ht="15">
      <c r="B31" s="30">
        <v>24</v>
      </c>
      <c r="C31" s="109" t="s">
        <v>29</v>
      </c>
      <c r="D31" s="109"/>
      <c r="E31" s="109"/>
      <c r="F31" s="109"/>
      <c r="G31" s="110"/>
      <c r="H31" s="21" t="s">
        <v>28</v>
      </c>
      <c r="I31" s="8">
        <v>800</v>
      </c>
      <c r="J31" s="25">
        <v>0</v>
      </c>
      <c r="K31" s="26">
        <f t="shared" si="0"/>
        <v>0</v>
      </c>
    </row>
    <row r="32" spans="2:11" ht="15">
      <c r="B32" s="30">
        <v>25</v>
      </c>
      <c r="C32" s="109" t="s">
        <v>30</v>
      </c>
      <c r="D32" s="109"/>
      <c r="E32" s="109"/>
      <c r="F32" s="109"/>
      <c r="G32" s="110"/>
      <c r="H32" s="21" t="s">
        <v>28</v>
      </c>
      <c r="I32" s="8">
        <v>100</v>
      </c>
      <c r="J32" s="25">
        <v>0</v>
      </c>
      <c r="K32" s="26">
        <f t="shared" si="0"/>
        <v>0</v>
      </c>
    </row>
    <row r="33" spans="2:11" ht="15">
      <c r="B33" s="30">
        <v>26</v>
      </c>
      <c r="C33" s="109" t="s">
        <v>57</v>
      </c>
      <c r="D33" s="109"/>
      <c r="E33" s="109"/>
      <c r="F33" s="109"/>
      <c r="G33" s="110"/>
      <c r="H33" s="21" t="s">
        <v>28</v>
      </c>
      <c r="I33" s="8">
        <v>200</v>
      </c>
      <c r="J33" s="25">
        <v>0</v>
      </c>
      <c r="K33" s="26">
        <f t="shared" si="0"/>
        <v>0</v>
      </c>
    </row>
    <row r="34" spans="2:11" ht="15">
      <c r="B34" s="30">
        <v>27</v>
      </c>
      <c r="C34" s="109" t="s">
        <v>58</v>
      </c>
      <c r="D34" s="109"/>
      <c r="E34" s="109"/>
      <c r="F34" s="109"/>
      <c r="G34" s="110"/>
      <c r="H34" s="21" t="s">
        <v>28</v>
      </c>
      <c r="I34" s="8">
        <v>200</v>
      </c>
      <c r="J34" s="25">
        <v>0</v>
      </c>
      <c r="K34" s="26">
        <f t="shared" si="0"/>
        <v>0</v>
      </c>
    </row>
    <row r="35" spans="2:11" ht="15">
      <c r="B35" s="30">
        <v>28</v>
      </c>
      <c r="C35" s="109" t="s">
        <v>59</v>
      </c>
      <c r="D35" s="109"/>
      <c r="E35" s="109"/>
      <c r="F35" s="109"/>
      <c r="G35" s="110"/>
      <c r="H35" s="21" t="s">
        <v>35</v>
      </c>
      <c r="I35" s="8">
        <v>1</v>
      </c>
      <c r="J35" s="25">
        <v>0</v>
      </c>
      <c r="K35" s="26">
        <f t="shared" si="0"/>
        <v>0</v>
      </c>
    </row>
    <row r="36" spans="2:11" ht="15">
      <c r="B36" s="30">
        <v>29</v>
      </c>
      <c r="C36" s="109" t="s">
        <v>60</v>
      </c>
      <c r="D36" s="109"/>
      <c r="E36" s="109"/>
      <c r="F36" s="109"/>
      <c r="G36" s="110"/>
      <c r="H36" s="21" t="s">
        <v>35</v>
      </c>
      <c r="I36" s="8">
        <v>1</v>
      </c>
      <c r="J36" s="25">
        <v>0</v>
      </c>
      <c r="K36" s="26">
        <f t="shared" si="0"/>
        <v>0</v>
      </c>
    </row>
    <row r="37" spans="2:11" ht="15">
      <c r="B37" s="30">
        <v>30</v>
      </c>
      <c r="C37" s="109" t="s">
        <v>37</v>
      </c>
      <c r="D37" s="109"/>
      <c r="E37" s="109"/>
      <c r="F37" s="109"/>
      <c r="G37" s="110"/>
      <c r="H37" s="21" t="s">
        <v>35</v>
      </c>
      <c r="I37" s="8">
        <v>1</v>
      </c>
      <c r="J37" s="25">
        <v>0</v>
      </c>
      <c r="K37" s="26">
        <f t="shared" si="0"/>
        <v>0</v>
      </c>
    </row>
    <row r="38" spans="2:11" ht="15.75" thickBot="1">
      <c r="B38" s="33">
        <v>31</v>
      </c>
      <c r="C38" s="116" t="s">
        <v>38</v>
      </c>
      <c r="D38" s="116"/>
      <c r="E38" s="116"/>
      <c r="F38" s="116"/>
      <c r="G38" s="117"/>
      <c r="H38" s="34" t="s">
        <v>35</v>
      </c>
      <c r="I38" s="27">
        <v>1</v>
      </c>
      <c r="J38" s="35">
        <v>0</v>
      </c>
      <c r="K38" s="36">
        <f t="shared" si="0"/>
        <v>0</v>
      </c>
    </row>
    <row r="39" spans="2:11" ht="15.75" thickBot="1">
      <c r="B39" s="32"/>
      <c r="C39" s="118" t="s">
        <v>41</v>
      </c>
      <c r="D39" s="118"/>
      <c r="E39" s="118"/>
      <c r="F39" s="118"/>
      <c r="G39" s="119"/>
      <c r="H39" s="113">
        <f>SUM(K8:K38)</f>
        <v>0</v>
      </c>
      <c r="I39" s="114"/>
      <c r="J39" s="114"/>
      <c r="K39" s="115"/>
    </row>
    <row r="41" spans="2:4" ht="15">
      <c r="B41" s="102" t="s">
        <v>66</v>
      </c>
      <c r="C41" s="103"/>
      <c r="D41" s="104"/>
    </row>
    <row r="42" spans="2:11" ht="35.25" customHeight="1">
      <c r="B42" s="93" t="s">
        <v>72</v>
      </c>
      <c r="C42" s="93"/>
      <c r="D42" s="93"/>
      <c r="E42" s="93"/>
      <c r="F42" s="93"/>
      <c r="G42" s="93"/>
      <c r="H42" s="93"/>
      <c r="I42" s="93"/>
      <c r="J42" s="93"/>
      <c r="K42" s="93"/>
    </row>
  </sheetData>
  <sheetProtection algorithmName="SHA-512" hashValue="DAOjsuHtewNlMO9JzpM8uuMsGZl0fj1NiQCcPcuMnuqJfVQUgkIeKOLSVx99rhoYZxKk2RRPESkUQYbuQ+ynzQ==" saltValue="uj6foJE6LwaycOWgxFUHSw==" spinCount="100000" sheet="1" objects="1" scenarios="1"/>
  <protectedRanges>
    <protectedRange sqref="J8:J38" name="Oblast1"/>
  </protectedRanges>
  <mergeCells count="41">
    <mergeCell ref="B42:K42"/>
    <mergeCell ref="H39:K39"/>
    <mergeCell ref="C32:G32"/>
    <mergeCell ref="C33:G33"/>
    <mergeCell ref="C34:G34"/>
    <mergeCell ref="C35:G35"/>
    <mergeCell ref="C36:G36"/>
    <mergeCell ref="C37:G37"/>
    <mergeCell ref="C38:G38"/>
    <mergeCell ref="C39:G39"/>
    <mergeCell ref="C16:G16"/>
    <mergeCell ref="C17:G17"/>
    <mergeCell ref="C18:G18"/>
    <mergeCell ref="C31:G31"/>
    <mergeCell ref="C20:G20"/>
    <mergeCell ref="C21:G21"/>
    <mergeCell ref="C22:G22"/>
    <mergeCell ref="C23:G23"/>
    <mergeCell ref="C24:G24"/>
    <mergeCell ref="C25:G25"/>
    <mergeCell ref="C26:G26"/>
    <mergeCell ref="C27:G27"/>
    <mergeCell ref="C28:G28"/>
    <mergeCell ref="C29:G29"/>
    <mergeCell ref="C30:G30"/>
    <mergeCell ref="C7:G7"/>
    <mergeCell ref="B41:D41"/>
    <mergeCell ref="E2:H2"/>
    <mergeCell ref="B3:K3"/>
    <mergeCell ref="B4:K4"/>
    <mergeCell ref="B5:K5"/>
    <mergeCell ref="B6:K6"/>
    <mergeCell ref="C19:G19"/>
    <mergeCell ref="C8:G8"/>
    <mergeCell ref="C9:G9"/>
    <mergeCell ref="C10:G10"/>
    <mergeCell ref="C11:G11"/>
    <mergeCell ref="C12:G12"/>
    <mergeCell ref="C13:G13"/>
    <mergeCell ref="C14:G14"/>
    <mergeCell ref="C15:G1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Holík</dc:creator>
  <cp:keywords/>
  <dc:description/>
  <cp:lastModifiedBy>Vladislava Blahová</cp:lastModifiedBy>
  <dcterms:created xsi:type="dcterms:W3CDTF">2024-04-02T10:23:21Z</dcterms:created>
  <dcterms:modified xsi:type="dcterms:W3CDTF">2024-06-12T09:52:15Z</dcterms:modified>
  <cp:category/>
  <cp:version/>
  <cp:contentType/>
  <cp:contentStatus/>
</cp:coreProperties>
</file>