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OSTATNÍ\III 4176 Prace\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020.1" sheetId="4" r:id="rId3"/>
    <sheet name="SO 131" sheetId="5" r:id="rId4"/>
    <sheet name="SO 180" sheetId="6" r:id="rId5"/>
  </sheets>
  <calcPr/>
</workbook>
</file>

<file path=xl/calcChain.xml><?xml version="1.0" encoding="utf-8"?>
<calcChain xmlns="http://schemas.openxmlformats.org/spreadsheetml/2006/main">
  <c i="6" l="1" r="I3"/>
  <c r="I8"/>
  <c r="O9"/>
  <c r="I9"/>
  <c i="5" r="I3"/>
  <c r="I247"/>
  <c r="O288"/>
  <c r="I288"/>
  <c r="O284"/>
  <c r="I284"/>
  <c r="O280"/>
  <c r="I280"/>
  <c r="O276"/>
  <c r="I276"/>
  <c r="O272"/>
  <c r="I272"/>
  <c r="O268"/>
  <c r="I268"/>
  <c r="O264"/>
  <c r="I264"/>
  <c r="O260"/>
  <c r="I260"/>
  <c r="O256"/>
  <c r="I256"/>
  <c r="O252"/>
  <c r="I252"/>
  <c r="O248"/>
  <c r="I248"/>
  <c r="I226"/>
  <c r="O243"/>
  <c r="I243"/>
  <c r="O239"/>
  <c r="I239"/>
  <c r="O235"/>
  <c r="I235"/>
  <c r="O231"/>
  <c r="I231"/>
  <c r="O227"/>
  <c r="I227"/>
  <c r="I185"/>
  <c r="O222"/>
  <c r="I222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I164"/>
  <c r="O181"/>
  <c r="I181"/>
  <c r="O177"/>
  <c r="I177"/>
  <c r="O173"/>
  <c r="I173"/>
  <c r="O169"/>
  <c r="I169"/>
  <c r="O165"/>
  <c r="I165"/>
  <c r="I147"/>
  <c r="O160"/>
  <c r="I160"/>
  <c r="O156"/>
  <c r="I156"/>
  <c r="O152"/>
  <c r="I152"/>
  <c r="O148"/>
  <c r="I148"/>
  <c r="I126"/>
  <c r="O143"/>
  <c r="I143"/>
  <c r="O139"/>
  <c r="I139"/>
  <c r="O135"/>
  <c r="I135"/>
  <c r="O131"/>
  <c r="I131"/>
  <c r="O127"/>
  <c r="I127"/>
  <c r="I21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46"/>
  <c r="O55"/>
  <c r="I55"/>
  <c r="O51"/>
  <c r="I51"/>
  <c r="O47"/>
  <c r="I47"/>
  <c r="I13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9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<sst xmlns="http://schemas.openxmlformats.org/spreadsheetml/2006/main">
  <si>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</si>
  <si>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</si>
  <si>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</si>
  <si>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</si>
  <si>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</si>
  <si>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L-21-006-000</t>
  </si>
  <si>
    <t>III/4176 Prace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</si>
  <si>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</si>
  <si>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</si>
  <si>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</si>
  <si>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</si>
  <si>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</si>
  <si>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</si>
  <si>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</si>
  <si>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</si>
  <si>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</si>
  <si>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</si>
  <si>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</si>
  <si>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</si>
  <si>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</si>
  <si>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</si>
  <si>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</si>
  <si>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</si>
  <si>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</si>
  <si>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</si>
  <si>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</si>
  <si>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</si>
  <si>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</si>
  <si>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</si>
  <si>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</si>
  <si>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</si>
  <si>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</si>
  <si>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</si>
  <si>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</si>
  <si>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</si>
  <si>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</si>
  <si>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</si>
  <si>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</si>
  <si>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</si>
  <si>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</si>
  <si>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</si>
  <si>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</si>
  <si>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</si>
  <si>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</si>
  <si>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</si>
  <si>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</si>
  <si>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</si>
  <si>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</si>
  <si>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</si>
  <si>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</si>
  <si>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</si>
  <si>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</si>
  <si>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</si>
  <si>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</si>
  <si>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</si>
  <si>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</si>
  <si>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</si>
  <si>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</si>
  <si>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</si>
  <si>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</si>
  <si>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</si>
  <si>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</si>
  <si>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</si>
  <si>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00007</t>
  </si>
  <si>
    <t>Zajištění povolení užívání veřejného prostranství - popsáno v obchodních podmínkách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</si>
  <si>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</si>
  <si>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</si>
  <si>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</si>
  <si>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</si>
  <si>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</si>
  <si>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</si>
  <si>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</si>
  <si>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</si>
  <si>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</si>
  <si>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</si>
  <si>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</si>
  <si>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</si>
  <si>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00018</t>
  </si>
  <si>
    <t>Návrh technologického postupu prací - popsáno v obchodních podmínkách</t>
  </si>
  <si>
    <t>SO 020.1</t>
  </si>
  <si>
    <t>Příprava území SUS</t>
  </si>
  <si>
    <t>014102</t>
  </si>
  <si>
    <t>1</t>
  </si>
  <si>
    <t>POPLATKY ZA SKLÁDKU</t>
  </si>
  <si>
    <t>T</t>
  </si>
  <si>
    <t>Železobeton</t>
  </si>
  <si>
    <t>VV</t>
  </si>
  <si>
    <t>pol. 966166 94,650*2,5 = 236,625 [A]_x000d_
pol. 96688 1*2,5 = 2,500 [B]_x000d_
Mezisoučet = 239,125 [C]</t>
  </si>
  <si>
    <t>Položka zahrnuje:
- veškeré poplatky provozovateli skládky související s uložením odpadu na skládce.
Položka nezahrnuje:
- x</t>
  </si>
  <si>
    <t>Zemní práce</t>
  </si>
  <si>
    <t>11120</t>
  </si>
  <si>
    <t>ODSTRANĚNÍ KŘOVIN</t>
  </si>
  <si>
    <t>M2</t>
  </si>
  <si>
    <t>Pročištění koryta závlahového systému před jeho pročištěním.
Včetně odvozu a likvidace materiálu. Odvozná vzdálenost v režii zhotovitele.</t>
  </si>
  <si>
    <t>393*(1/2) = 196,500 [A]_x000d_
 "Plocha odstraňovaného náletu"_x000d_
 "Bude upřesněno na KD stavby dle potřeby v době realizace"</t>
  </si>
  <si>
    <t>Položka zahrnuje:
- odstranění křovin a stromů do průměru 100 mm
- dopravu dřevin bez ohledu na vzdálenost
- spálení na hromadách nebo štěpkování
Položka nezahrnuje:
- x</t>
  </si>
  <si>
    <t>11130</t>
  </si>
  <si>
    <t>SEJMUTÍ DRNU</t>
  </si>
  <si>
    <t>M3</t>
  </si>
  <si>
    <t>Sejmutí humózní vrstvy v tl. 15 cm dle situace SO 020.
Včetně odvozu a uložení na meziskládku v režii zhotovitele, odvozná vzdálenost v režii zhotovitele
Materiál bude použit v položkách "18223 a 18232" SO 131
Manipulace s materiálem v "17120 a 12573"</t>
  </si>
  <si>
    <t>253,6*1,05 = 266,280 [B]_x000d_
 "Plocha * koef. sklonu"_x000d_
 266,280*0,15 získaná kubatura = 39,942 [C]_x000d_
 "Plocha dle situace ACAD"</t>
  </si>
  <si>
    <t xml:space="preserve">Položka zahrnuje:
- vodorovnou dopravu  a uložení na skládku
Položka nezahrnuje:
- x</t>
  </si>
  <si>
    <t>11201</t>
  </si>
  <si>
    <t>KÁCENÍ STROMŮ D KMENE DO 0,5M S ODSTRANĚNÍM PAŘEZŮ</t>
  </si>
  <si>
    <t>KUS</t>
  </si>
  <si>
    <t>kácené stromy – uloží se na vytipovaný pozemek obce k druhotnému využití – jiné využití odpadů (např. energetické využití)</t>
  </si>
  <si>
    <t>2 = 2,000 [A]_x000d_
 "Dle situace ACAD"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</si>
  <si>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</si>
  <si>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11202</t>
  </si>
  <si>
    <t>KÁCENÍ STROMŮ D KMENE DO 0,9M S ODSTRANĚNÍM PAŘEZŮ</t>
  </si>
  <si>
    <t>1 = 1,000 [A]_x000d_
 "Dle situace ACAD"</t>
  </si>
  <si>
    <t>12573</t>
  </si>
  <si>
    <t>VYKOPÁVKY ZE ZEMNÍKŮ A SKLÁDEK TŘ. I</t>
  </si>
  <si>
    <t>Veškerá vodorovná a svislá manipulace s materiály pro jejich opětovné zapracování na stavbě.</t>
  </si>
  <si>
    <t>"z položek:"_x000d_
 `13273` 118,8 = 118,800 [A]_x000d_
 `11130.R` 39,942 = 39,942 [C]_x000d_
 Celkem: A+C = 158,742 [D]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</si>
  <si>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</si>
  <si>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13273</t>
  </si>
  <si>
    <t>HLOUBENÍ RÝH ŠÍŘ DO 2M PAŽ I NEPAŽ TŘ. I</t>
  </si>
  <si>
    <t>Včetně odvozu na meziskládku v režii zhotovitele, odvozná vzdálenost v režii zhotovitele.
Pomocný odkop pro bourání shybky (položka "966166")
Veškerý meteriál z výkopů bude použit zpět na stavbě pro zásyp rušené shybky, položka "17411.A; SO 131"</t>
  </si>
  <si>
    <t>1,8*66 = 118,800 [A]_x000d_
 "plocha v příčném řezu * délka (pomocnocný odkop podél venkovní svislé části bourané shybky)"_x000d_
 "Kubatura výkopů nad odstraňovaným propustkem je součástí odkopu pro komunikaci položka `123731.A; SO 131`"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</si>
  <si>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</t>
  </si>
  <si>
    <t>17120</t>
  </si>
  <si>
    <t>ULOŽENÍ SYPANINY DO NÁSYPŮ A NA SKLÁDKY BEZ ZHUTNĚNÍ</t>
  </si>
  <si>
    <t>Veškerá vodorovná a svislá manipulace s materiály.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</si>
  <si>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</si>
  <si>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18710</t>
  </si>
  <si>
    <t>OŠETŘENÍ ORNICE NA SKLÁDCE</t>
  </si>
  <si>
    <t>Položka zahrnuje urovnání skládky, překypření materiálu, sekání a chemické ošetření proti plevelu</t>
  </si>
  <si>
    <t>`11130.R` 39,942 = 39,942 [C]_x000d_
 Celkem: C = 39,942 [D]</t>
  </si>
  <si>
    <t>Položka zahrnuje:
- urovnání skládky do výšky max. 3m se sklony svahů 1:2 a mírnějšími
- založení trávníku (event. ošetření chemicky před založením trávníku při časové prodlevě mezi nasypáním skládky a osetím)
- 1x za rok ošetření chemicky
- 2x za rok sekání.
Položka nezahrnuje:
- x</t>
  </si>
  <si>
    <t>9</t>
  </si>
  <si>
    <t>Ostatní konstrukce a práce</t>
  </si>
  <si>
    <t>9111A3</t>
  </si>
  <si>
    <t>ZÁBRADLÍ SILNIČNÍ S VODOR MADLY - DEMONTÁŽ S PŘESUNEM</t>
  </si>
  <si>
    <t>M</t>
  </si>
  <si>
    <t>Odstranění zábradlí bourané shybky na zavlažovacím kanálu.
Včetně odvozu a likvidace v režii zhotovitele, odvozná vzdálenost v režii zhotovitele=&gt; bez poplatku za skládku</t>
  </si>
  <si>
    <t>16,5+13,5 = 30,000 [A]_x000d_
 "Délky dle situace ACAD"</t>
  </si>
  <si>
    <t>Položka zahrnuje:
- demontáž a odstranění zařízení
- jeho odvoz na předepsané místo
Položka nezahrnuje:
- x</t>
  </si>
  <si>
    <t>966166</t>
  </si>
  <si>
    <t>BOURÁNÍ KONSTRUKCÍ ZE ŽELEZOBETONU S ODVOZEM DO 12KM</t>
  </si>
  <si>
    <t>Bourání stávajícího odvodňovacího objektu (shybky pod komunikací)
Odstranění svislých částí nátoku a výtoku shybky (včetně potrubí čí svislé a horní části zatrubnění pod komunikací).
Základy budou ponechány. Kubatury jsou ze zaměření a rekognoskace na místě samém.
Včetně odvozu v režii zhotovitele, odvozná vzdálenost v režii zhotovitele.
Poplatek za skládku v položce "014102.1"</t>
  </si>
  <si>
    <t>"levá část po směru staničení:"_x000d_
 10,1*3,2 = 32,320 [A]_x000d_
 "plocha v půdorysu dle zaměření * předpokládaná výška"_x000d_
 "Pravá část po směru staničení:"_x000d_
 10,4*2,5 = 26,000 [F]_x000d_
 "plocha v půdorysu dle zaměření * předpokládaná výška"_x000d_
 9*0,3předpokládaná šíkmá část dna (o nutnosti bourání bude rozhodnuto na KD stavby, viz předpoklad = 2,700 [G]_x000d_
 "plocha v půdorysu dle zaměření * předpokládaná tl."_x000d_
 "Mezi vtokem a výtokem:"_x000d_
 "svislé části: "_x000d_
 20,6*0,8 = 16,480 [C]_x000d_
 "plocha v půdorysu * předpokládaná výška"_x000d_
 "vodorovné části `stropu`:"_x000d_
 49*0,35 = 17,150 [H]_x000d_
 "plocha v půdorysu * předpokládaná tl."_x000d_
 Celkem: A+F+G+C+H = 94,650 [I]_x000d_
 "Předpoklad: obdelníkový tvar propustku ze ŽB, a uroveň dna propustku ve výšce cca. 275,00."_x000d_
 "Spodní vodorovné části bourané shybky budou zachovány.O nutném rozsahu bourání zakrytých "_x000d_
 "částí odstraňované shybky bude rozhodnuto po obnažení konstrukcí a způsobu zatrubnění na KD stavby "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</si>
  <si>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</si>
  <si>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96688</t>
  </si>
  <si>
    <t>VYBOURÁNÍ KANALIZAČ ŠACHET KOMPLETNÍCH</t>
  </si>
  <si>
    <t xml:space="preserve">Před vybouráním bude provedena důkladná rekognoskace a identifikace šachty v oblasti levé strany bourané shybky.
Zahrnuje veškeré práce, manipulace svislé a vodorovné a převozy. Odvozná vzdálenost v režii zhotovitele.  
poplatek vyčíslen zvlášť v položce "014102.1"</t>
  </si>
  <si>
    <t>1 = 1,000 [A]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</si>
  <si>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</si>
  <si>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SO 131</t>
  </si>
  <si>
    <t>Úprava odvodnění komunikace</t>
  </si>
  <si>
    <t>A</t>
  </si>
  <si>
    <t>Zemina a kamení</t>
  </si>
  <si>
    <t xml:space="preserve">`132736.A` 25,77*2,0 = 51,540 [A]_x000d_
   `132736.B` 3,204*2,0 = 6,408 [B]_x000d_
   `123736` 218,75*2,0 = 437,500 [J]_x000d_
   `12930.B` 79*2,0 = 158,000 [N]_x000d_
   `131736` 7,705*2,0 = 15,410 [K]_x000d_
   `123736.X` 69*2,0 = 138,000 [M]_x000d_
Mezisoučet = 806,858 [C]</t>
  </si>
  <si>
    <t>C</t>
  </si>
  <si>
    <t>ŽELEZOBETON, BETON</t>
  </si>
  <si>
    <t>`966166` 0,966*2,5 = 2,415 [A]_x000d_
 `11352` 17,5*0,25*0,15*2,3+17,5*0,1*2,3 = 5,534 [C]_x000d_
 Celkem: A+C = 7,949 [D]</t>
  </si>
  <si>
    <t>D</t>
  </si>
  <si>
    <t>Bourané asf. vrstvy</t>
  </si>
  <si>
    <t>`113136` 0,530*2,4 = 1,272 [B]</t>
  </si>
  <si>
    <t>113136</t>
  </si>
  <si>
    <t>ODSTRANĚNÍ KRYTU ZPEVNĚNÝCH PLOCH S ASFALT POJIVEM, ODVOZ DO 12KM</t>
  </si>
  <si>
    <t>V oblasti překopu sjezdu pro nový propustek.
Včetně odvozu v režii zhotovitele, odvozná vzdálenost v režii zhotovitele.
Poplatek za skládku v položce "014102.D"</t>
  </si>
  <si>
    <t>5,3*0,1 = 0,530 [A]_x000d_
 "Plocha dle ACAD * předp. tl."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</si>
  <si>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</si>
  <si>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</si>
  <si>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</si>
  <si>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Odstranění podkladů po provedení celoplošného frézování. 
Včetně odvozu na meziskládku v režii zhotovitele, odvozná vzdálenost v režii zhotovitele.
Materiál bude použit zpět na stavbě v položce "17411.C"</t>
  </si>
  <si>
    <t>208*0,30 = 62,400 [A]_x000d_
 "Plocha dle ACAD * tl."_x000d_
 "Předpoklad zahliněná ŠD tl. 30 cm (pro vypracovaní PD nebyla podkladem diagnostika stávající"_x000d_
 "odstraňované vozovky)"</t>
  </si>
  <si>
    <t>Položka zahrnuje:
- veškerou manipulaci s vybouranou sutí a s vybouranými hmotami.</t>
  </si>
  <si>
    <t>11352</t>
  </si>
  <si>
    <t>ODSTRANĚNÍ CHODNÍKOVÝCH A SILNIČNÍCH OBRUBNÍKŮ BETONOVÝCH</t>
  </si>
  <si>
    <t>Včetně odvozu v režii zhotovitele, odvozná vzdálenost v režii zhotovitele.
Poplatek za skládku v položce "014102.C"</t>
  </si>
  <si>
    <t>2*2 pro výkop rýhy nového propustku = 4,000 [B]_x000d_
 13,5obruba mezi asf a betonovým zpevněním sjezdu k vodárně = 13,500 [C]_x000d_
 "poz: odbourání betonové plochy je již součástí SO 120 Sjezd k vodárně"_x000d_
 Celkem: B+C = 17,500 [D]</t>
  </si>
  <si>
    <t>113726</t>
  </si>
  <si>
    <t>FRÉZOVÁNÍ ZPEVNĚNÝCH PLOCH ASFALTOVÝCH, ODVOZ DO 12KM</t>
  </si>
  <si>
    <t>Včetně odvozu a likvidace v režii zhotovitele, odvozná vzdálenost v režii zhotovitele.</t>
  </si>
  <si>
    <t>208*0,17 komunikace = 35,360 [A]_x000d_
 Celkem: A = 35,360 [B]_x000d_
 "Plocha dle ACAD * tl."_x000d_
 "Předpoklad: průměrně 17 cm stávajících asfaltů (pro vypracovaní PD nebyla podkladem diagnostika stávající"_x000d_
 "odstraňované vozovky, dle jednání probýhaly v místě propustku prováděny sanace nadvyšováním stávajích asf."_x000d_
 "=&gt; předpoklad mocnější vrstvy)"</t>
  </si>
  <si>
    <t>113764</t>
  </si>
  <si>
    <t>FRÉZOVÁNÍ DRÁŽKY PRŮŘEZU DO 400MM2 V ASFALTOVÉ VOZOVCE</t>
  </si>
  <si>
    <t>Úprava lokalit napojení nového asfaltového krytu na stávající asf. plochy._x000d_
Včetně odvozu a likvidace v režii zhotovitele, odvozná vzdálenost v režii zhotovitele.</t>
  </si>
  <si>
    <t>"Napojení nových asf. komunikace "_x000d_
 6,3+10,7 = 17,000 [A]_x000d_
 "Oblast překopu pro nový propustek (sjezd)."_x000d_
 6+4,7 = 10,700 [B]_x000d_
 Celkem: A+B = 27,700 [C]_x000d_
 "Dle situace ACAD"</t>
  </si>
  <si>
    <t>12373</t>
  </si>
  <si>
    <t>ODKOP PRO SPOD STAVBU SILNIC A ŽELEZNIC TŘ. I</t>
  </si>
  <si>
    <t>Čast celkového odkopu "123736" jenž bude použita zpět na stavbě v "17411.C"
Včetně odvozu na meziskládku v režii zhotovitele, odvozná vzdálenost v režii zhotovitele.</t>
  </si>
  <si>
    <t>127,6 = 127,600 [A]_x000d_
 "Kubatura dle potřeby `17411.C`"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</si>
  <si>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</si>
  <si>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123736</t>
  </si>
  <si>
    <t>ODKOP PRO SPOD STAVBU SILNIC A ŽELEZNIC TŘ. I, ODVOZ DO 12KM</t>
  </si>
  <si>
    <t>kompletní odkop pro zřízení nových konstrukčních vrstev komunikace, 
odkop pro teréní úpravy vznikající příkopy a umístění chodníku v nové poloze (do staničení komunikace 0,075) 
odkop pro obnažení bourané shybky. 
včetně odkopů pro sanace podloží a výkopu trativodů
Včetně odvozu v režii zhotovitele, odvozná vzdálenost v režii zhotovitele.
Poplatek za skládku v položce "014102.A"</t>
  </si>
  <si>
    <t>346,35 = 346,350 [A]_x000d_
 "Celkový odkop planimetrováním příčných řezu ACAD"_x000d_
 A-127,6 = 218,750 [B]_x000d_
 "Celkový odkop mínus kubatura jenž bude použita zpět na stavbě v položce `17411C` samotný odkop 127,6m3 v `12373`"</t>
  </si>
  <si>
    <t>X</t>
  </si>
  <si>
    <t xml:space="preserve">Jen se souhlasem investora!
Zemní práce pro osazení chodníku ve staničení 0,020 - 0,050 (staničení chodníku)  do správné polohy
Včetně odvozu v režii zhotovitele, odvozná vzdálenost v režii zhotovitele.
Poplatek za skládku v položce "014102.A"</t>
  </si>
  <si>
    <t>((4,3+0,3)/2)*30 = 69,000 [A]_x000d_
 "Odkop pro napojení dočasně výškově umístěného chodníku. Staničení chod. 0,020 - 0,050."</t>
  </si>
  <si>
    <t>Včetně veškeré vodorovné a svislé manipulace potřebné na odovoz z meziskládku zpět na stavbu ke zpětnému použití.</t>
  </si>
  <si>
    <t>`13273` 22,42mezidepónie do položky `17411.B` = 22,420 [C]_x000d_
 `11332` 62,4mezidepónie do položky `17411.C` = 62,400 [D]_x000d_
 `12373` 127,6mezidepónie do položky `17411.C` = 127,600 [I]_x000d_
 Celkem: C+D+I = 212,420 [J]</t>
  </si>
  <si>
    <t>12930</t>
  </si>
  <si>
    <t>ČIŠTĚNÍ PŘÍKOPŮ OD NÁNOSU</t>
  </si>
  <si>
    <t>Na začátku úseku vpravo (od výtoku z nového propustku proti směru staničení): 
Včetně odvozu a likvidace v režii zhotovitele, odvozná vzdálenost v režii zhotovitele.</t>
  </si>
  <si>
    <t>((0,9+1,5)/2)*12 = 14,400 [A]_x000d_
 "(průměrná plocha v příčném řezu) na délce cca. 12 m dle ACAD"</t>
  </si>
  <si>
    <t>Položka zahrnuje:
- vodorovnou a svislou dopravu, přemístění, přeložení, manipulace s materiálem.</t>
  </si>
  <si>
    <t>B</t>
  </si>
  <si>
    <t>Čištění kynety zavlahového systému. 
Včetně odvozu v režii zhotovitele, odvozná vzdálenost v režii zhotovitele._x000d_
Poplatek za skládku v položce "014102.A"</t>
  </si>
  <si>
    <t>395*0,2 = 79,000 [A]_x000d_
 "Plocha * předpokládaná průměrná tloušťka nánosu na panelech"</t>
  </si>
  <si>
    <t>131736</t>
  </si>
  <si>
    <t>HLOUBENÍ JAM ZAPAŽ I NEPAŽ TŘ. I, ODVOZ DO 12KM</t>
  </si>
  <si>
    <t>Výkop jámy pro zřízení nové HV
Včetně odvozu v režii zhotovitele, odvozná vzdálenost v režii zhotovitele.
Poplatek za skládku v položce "014102.A"</t>
  </si>
  <si>
    <t>1,5*1,9*1,3 = 3,705 [A]_x000d_
 "dle nové HV"_x000d_
 4 = 4,000 [B]_x000d_
 "odkopy okolo pro osazení HV"_x000d_
 Celkem: A+B = 7,705 [C]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</si>
  <si>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</si>
  <si>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Část celkového odkopu pro přípojku UV jenž bude použita zpět na stavbě pro opětovný zásyp.
Včetně odvozu na meziskládku v režii zhotovitele, odvozná vzdálenost v režii zhotovitele.</t>
  </si>
  <si>
    <t>22,42 = 22,420 [A]_x000d_
 "Kubatura dle 17411.B"</t>
  </si>
  <si>
    <t>132736</t>
  </si>
  <si>
    <t>HLOUBENÍ RÝH ŠÍŘ DO 2M PAŽ I NEPAŽ TŘ. I, ODVOZ DO 12KM</t>
  </si>
  <si>
    <t>Včetně odvozu v režii zhotovitele, odvozná vzdálenost v režii zhotovitele.
Poplatek za skládku v položce "014102.A"</t>
  </si>
  <si>
    <t>"pro přípojku HV"_x000d_
 (20,7*1,0*1,3)+(10*1,0*1,0) = 36,910 [A]_x000d_
 "(délka * š * hl.)+(hlubší výkop v oblasti křižovaného sjezdu)"_x000d_
 "rýha pro zřízení propustku pod sjezdem"_x000d_
 1,0*1,2*9,4 = 11,280 [B]_x000d_
 "š. * hl. * délka"_x000d_
 Celkem: A+B = 48,190 [C]_x000d_
 C-22,42 = 25,770 [D]_x000d_
 "celková kubatura výkopu mínus materiál jenž bude použit zpět na stavbě pro zásyp rýhy UV položka `17411.B` (odkop v `13273`)"</t>
  </si>
  <si>
    <t>"Výkop pro bet. patky pod obkladem z lomového kamene u rušené shybky."_x000d_
 0,4*0,5*(6,5+5,5) = 2,400 [A]_x000d_
 "š. * hl. * (délka dle ACAD)"_x000d_
 "Pod zídkou pro oddělení vod (část ze ztraceného bednění i monolitického betonu): "_x000d_
 0,3*(0,4)*(6,7) = 0,804 [B]_x000d_
 "š. * hl. * (délka dle ACAD)"_x000d_
 Celkem: A+B = 3,204 [C]</t>
  </si>
  <si>
    <t>Uložení mat. na trvalou nebo dočasnou skládku:</t>
  </si>
  <si>
    <t xml:space="preserve">`132736.A` 25,77trvalá skládka = 25,770 [A]_x000d_
 `132736.B` 3,204trvalá skládka = 3,204 [B]_x000d_
   `13273` 22,42mezidepónie do položky `17411.B` = 22,420 [C]_x000d_
   `11332` 62,4mezidepónie do položky `17411.C` = 62,400 [D]_x000d_
   `12373` 127,6mezidepónie do položky `17411.C` = 127,600 [I]_x000d_
   `123736` 218,75trvalá skládka = 218,750 [J]_x000d_
   `131736` 7,705trvalá skládka = 7,705 [K]_x000d_
   `123736.X` 69 trvalá skládka = 69,000 [M]_x000d_
 Celkem: A+B+C+D+I+J+K+M = 536,849 [N]</t>
  </si>
  <si>
    <t>17411</t>
  </si>
  <si>
    <t>ZÁSYP JAM A RÝH ZEMINOU SE ZHUTNĚNÍM</t>
  </si>
  <si>
    <t>Zásyp pomocného odkopu z položky "13273; SO 020.1, materiál pro zásyp z téže položky"
Materiál a manipulace s materiálem součást objektu SO 020.1</t>
  </si>
  <si>
    <t>1,8*66 = 118,800 [A]_x000d_
 "dle `13273; SO 020.1`"_x000d_
 "plocha v příčném řezu * délka (pomocnocný odkop podél venkovní svislé části bourané shybky)"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</si>
  <si>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</si>
  <si>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rýhy přípojky HV po provedení lože, osazení trouby a bočním a krycím obsypu.
materiál bude použit z "13273"</t>
  </si>
  <si>
    <t>36,91celková kubatura výkopu = 36,910 [A]_x000d_
 1,0*0,7*20,7kubatura lože+potrubí+obsypu = 14,490 [B]_x000d_
 A-Bpotřebná kubatura pro zásyp = 22,420 [C]</t>
  </si>
  <si>
    <t>Materiál bude použit ze stavby:
"11332" 62,4=62,400
"12373" 190-62,4=127,600</t>
  </si>
  <si>
    <t>"Zásyp po bourané shybce:"_x000d_
 38*5 = 190,000 [A]_x000d_
 "Plocha zásypu v příčném řezu na délku cca. 5,0m"_x000d_
 "Předpoklad: obdelníkový tvar propustku ze ŽB, a uroveň dna propustku ve výšce cca. 275,00."_x000d_
 "Spodní vodorovné části bourané shybky budou zachovány.O nutném rozsahu bourání zakrytých "_x000d_
 "částí odstraňované shybky bude rozhodnuto po obnažení konstrukcí a způsobu zatrubnění na KD stavby"</t>
  </si>
  <si>
    <t>17481</t>
  </si>
  <si>
    <t>ZÁSYP JAM A RÝH Z NAKUPOVANÝCH MATERIÁLŮ</t>
  </si>
  <si>
    <t>NÁSYPOVÝ MATERIÁL - ZEMINA VHODNÁ DO AKTIVNÍ ZÓNY DLE ČSN 736133</t>
  </si>
  <si>
    <t>"Boční obsyp horské vpusti."_x000d_
 4 = 4,000 [A]_x000d_
 "Kubatura dle `131731`"_x000d_
 "klín pod nezpevněnou krajnicí"_x000d_
 (35+40)*0,25 = 18,750 [B]_x000d_
 "Délka * plocha v př. řezu"_x000d_
 Celkem: A+B = 22,750 [C]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</si>
  <si>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</si>
  <si>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17581</t>
  </si>
  <si>
    <t>OBSYP POTRUBÍ A OBJEKTŮ Z NAKUPOVANÝCH MATERIÁLŮ</t>
  </si>
  <si>
    <t xml:space="preserve">Obsyp  a zásyp potrubí.
KRYCÍ OBSYP KAMENIVEM  FRAKCE 0/4
BOČNÍ OBSYP KAMENIVEM FRAKCE 0/4</t>
  </si>
  <si>
    <t>20,5*0,6napojení H.V. = 12,300 [A]_x000d_
 9,4*0,2propustek v km 0,020 00 = 1,880 [B]_x000d_
 Celkem: A+B = 14,180 [C]_x000d_
 "Délka * plocha v příčném řezu."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</si>
  <si>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 
Způsob měření:
- zemina vytlačená potrubím o DN 180mm se od kubatury obsypů neodečítá</t>
  </si>
  <si>
    <t>18110</t>
  </si>
  <si>
    <t>ÚPRAVA PLÁNĚ SE ZHUTNĚNÍM V HORNINĚ TŘ. I</t>
  </si>
  <si>
    <t>242*(8/6,5)komunikace = 297,846 [C]_x000d_
 "plocha dle ACAD * přepočtový koeficient rozšíření oproti vrstvě ACO""(včetně plochy trativodů)"</t>
  </si>
  <si>
    <t>Položka zahrnuje:
- úpravu pláně včetně vyrovnání výškových rozdílů. Míru zhutnění určuje projekt.
Položka nezahrnuje:
- x</t>
  </si>
  <si>
    <t>18130</t>
  </si>
  <si>
    <t>ÚPRAVA PLÁNĚ BEZ ZHUTNĚNÍ</t>
  </si>
  <si>
    <t>Příprava území na provedení ozelenění.
položka zahrnuje úpravu pláně včetně vyrovnání výškových rozdílů a vyčištění plochy od materiálů jako jsou větší kameny a případná stavební suť.</t>
  </si>
  <si>
    <t>22+239,8 = 261,800 [A]_x000d_
 "Dle `18222 a 18232`"</t>
  </si>
  <si>
    <t xml:space="preserve">Položka zahrnuje:
-  úpravu pláně včetně vyrovnání výškových rozdílů
Položka nezahrnuje:
- x</t>
  </si>
  <si>
    <t>18223</t>
  </si>
  <si>
    <t>ROZPROSTŘENÍ ORNICE VE SVAHU V TL DO 0,20M</t>
  </si>
  <si>
    <t xml:space="preserve">OHUMUSOVÁNÍ TL. 150 mm , materiál z "11130.R; SO 020.1"
Lokálně může být zřízena mocnější vrstva, použit všechen materiál z "11130; SO 020.1"
228,9*0,15=34,335 [B]  potřebná kubatura</t>
  </si>
  <si>
    <t>218*1,05 = 228,900 [A]_x000d_
 "Plocha dle ACAD * koef. sklonu"</t>
  </si>
  <si>
    <t>Položka zahrnuje:
- nutné přemístění ornice z dočasných skládek vzdálených do 50m
- rozprostření ornice v předepsané tloušťce ve svahu přes 1:5
Položka nezahrnuje:
- x</t>
  </si>
  <si>
    <t>18232</t>
  </si>
  <si>
    <t>ROZPROSTŘENÍ ORNICE V ROVINĚ V TL DO 0,15M</t>
  </si>
  <si>
    <t xml:space="preserve">OHUMUSOVÁNÍ TL. 150 mm  _x000d_
materiál z "11130.R; SO 020.1" 
22*0,15=3,300 [B] potřebná kubatura</t>
  </si>
  <si>
    <t>22 = 22,000 [A]_x000d_
 "Plocha dle ACAD"</t>
  </si>
  <si>
    <t>Položka zahrnuje:
- nutné přemístění ornice z dočasných skládek vzdálených do 50m
- rozprostření ornice v předepsané tloušťce v rovině a ve svahu do 1:5
Položka nezahrnuje:
- x</t>
  </si>
  <si>
    <t>18241</t>
  </si>
  <si>
    <t>ZALOŽENÍ TRÁVNÍKU RUČNÍM VÝSEVEM</t>
  </si>
  <si>
    <t>22+239,8*1,05 = 273,790 [A]_x000d_
 "Dle `18222 a 18232`"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</si>
  <si>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</si>
  <si>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</si>
  <si>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</si>
  <si>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21197</t>
  </si>
  <si>
    <t>OPLÁŠTĚNÍ ODVODŇOVACÍCH ŽEBER Z GEOTEXTILIE</t>
  </si>
  <si>
    <t>Separační netkaná geotextílie kolem trativodů._x000d_
300g/m2</t>
  </si>
  <si>
    <t>(32+40)*2 = 144,000 [A]_x000d_
 "Délka dle situace ACAD m*""délka v př. řezu m = m2"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</si>
  <si>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</si>
  <si>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212625</t>
  </si>
  <si>
    <t>TRATIVODY KOMPL Z TRUB Z PLAST HM DN DO 100MM, RÝHA TŘ I</t>
  </si>
  <si>
    <t xml:space="preserve">pozn: výkop již součástí odkopů (položka "" )
OBSYP Z HRUBÉHO ŠTĚRKOPÍSKU FR. 8/32   
DRENÁŽ Z TRUBEK PLAST Ř 100 mm 
LOŽE ZE ŠD FR. 0-22mm, TL. 100 mm
pozn: výkop již součástí odkopů (položka )</t>
  </si>
  <si>
    <t>32+40 = 72,000 [A]_x000d_
 "Délka dle situace ACAD"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</si>
  <si>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</si>
  <si>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21452</t>
  </si>
  <si>
    <t>SANAČNÍ VRSTVY Z KAMENIVA DRCENÉHO</t>
  </si>
  <si>
    <t>ÚPRAVA PODLOŽÍ V TL. 0,3m VÝMĚNOU ZA VHODNÝ NENAMRZAVÝ MATERIÁL - např. ŠTĚRKODRŤ FRAKCE 0/125</t>
  </si>
  <si>
    <t>242*(7,1/6,5)*0,3oblast s trativodem podél = 79,302 [C]_x000d_
 "plocha dle ACAD * přepočtový koeficient rozšíření oproti vrstvě ACO""* tl."_x000d_
 17*0,5rozšíření v místech bez trativodů = 8,500 [D]_x000d_
 "na celkovou délku 17 m o 0,5m "_x000d_
 Celkem: C+D = 87,802 [E]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</si>
  <si>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</si>
  <si>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21461C</t>
  </si>
  <si>
    <t>SEPARAČNÍ GEOTEXTILIE DO 300G/M2</t>
  </si>
  <si>
    <t>Jen se souhlasem investora!
V případě velmi nepříznivých geotechnických podmínek.
SEPARAČNÍ NETKANÁ GEOTEXTILIE 
CBR &gt; 3kN
odolnost proti proražen9 &lt; 10 mm
tažnost &gt; 50 %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</si>
  <si>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</si>
  <si>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272314</t>
  </si>
  <si>
    <t>ZÁKLADY Z PROSTÉHO BETONU DO C25/30</t>
  </si>
  <si>
    <t>Betonový základ obkladu z lomového kamene, hrázky pro oddělení vod (část ze ztraceného bednění i monolitického betonu)
PATKA Z BETONU 
C25/30-XF3</t>
  </si>
  <si>
    <t>"pod obkladem z lomového kamene u rušené shybky:"_x000d_
 0,4*0,5*(6,5+5,5) = 2,400 [A]_x000d_
 "š. * hl. * (délka dle ACAD)"_x000d_
 "Pod zídkou pro oddělení vod (část ze ztraceného bednění i monolitického betonu): "_x000d_
 0,3*(0,4)*(4,8+2,3) = 0,852 [B]_x000d_
 "š. * hl. * (délka dle ACAD)"_x000d_
 Celkem: A+B = 3,252 [C]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</si>
  <si>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</si>
  <si>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3</t>
  </si>
  <si>
    <t>Svislé konstrukce</t>
  </si>
  <si>
    <t>31811</t>
  </si>
  <si>
    <t>ZDI ODDĚLOVACÍ A OHRADNÍ Z DÍLCŮ BETON</t>
  </si>
  <si>
    <t>Hrázka pro oddělení vod. (ztracené bednění z bednících tvárnic)
BEDNÍCÍ TVÁRNICE 30, 0.3x0.5m, výšky 0.25m</t>
  </si>
  <si>
    <t>4,8*0,3*(0,25*3) = 1,080 [A]_x000d_
 "dl. * š. * (výška)"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</si>
  <si>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betonových 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 nezahrnuje:
- x</t>
  </si>
  <si>
    <t>318325</t>
  </si>
  <si>
    <t>ZDI ODDĚLOVACÍ A OHRADNÍ ZE ŽELEZOBET DO C30/37</t>
  </si>
  <si>
    <t>Ukončení hrázky u bočního svahu kanálu se provede dobetonováním na plnou výšku hrázky.
Kompletní materiál a práce včetně bednění a vyztužení napojení části ze ztraceného bednění na svah kanálu.</t>
  </si>
  <si>
    <t>2,3*0,3*(3*0,25) = 0,518 [A]_x000d_
 "Podle tvaru napojení hrázky ze ztraceného bedněn na stávající očištěný břeh."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</si>
  <si>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</si>
  <si>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318365</t>
  </si>
  <si>
    <t>VÝZTUŽ ZDÍ ODDĚL A OHRAD Z OCELI 10505, B500B</t>
  </si>
  <si>
    <t>Hrázka pro oddělení vod. Vyztužení ztraceného bednění.
BETONÁŘSKÁ VÝZTUŽ Z OCELI B500b Ř12mm</t>
  </si>
  <si>
    <t>2*3*(4,8+0,5)(podélná výztuž, dva pruty na jednu řadu tvárnic)0,5m přesahy do části dobetonované) = 31,800 [C]_x000d_
 (9*4)*(0,25*3)(svislá výztuž, čtyři pruty na tvárnici) = 27,000 [D]_x000d_
 (C+D*(0,89))/1000 přepočet na t = 0,056 [E]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</si>
  <si>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</si>
  <si>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93620</t>
  </si>
  <si>
    <t>DROBNÉ DOPLŇK KONSTR PREFABRIK BETON A ŽELEZOBETON</t>
  </si>
  <si>
    <t xml:space="preserve">Hrázka pro oddělení vod. (stříška ztraceného bednění)
PLOTOVÁ STŘÍŠKA  0.305x0.490m, výšky 0.06m</t>
  </si>
  <si>
    <t>(0,3*0,06)*(4,8+2,3) = 0,128 [A]_x000d_
 "(roměr v příčném řezu) * Délky 4,8m dle ACAD""(přetaženo přes dobetonovanou část""2,3m)"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</si>
  <si>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x</t>
  </si>
  <si>
    <t>4</t>
  </si>
  <si>
    <t>Vodorovné konstrukce</t>
  </si>
  <si>
    <t>451314</t>
  </si>
  <si>
    <t>PODKLADNÍ A VÝPLŇOVÉ VRSTVY Z PROSTÉHO BETONU C25/30</t>
  </si>
  <si>
    <t>betonové lože obkladu z lomového kamene
Oblast nového propustku a ukončení koryta strouhy v místě rušené shybky
BETON C20/25n-XF3 TL. 0.10m</t>
  </si>
  <si>
    <t>11,9*0,1*1,1 kolem propustku u sjezdu = 1,309 [A]_x000d_
 11,1*0,1*1,1ukončení koryta strouhy = 1,221 [B]_x000d_
 "Plocha dle ACAD * tl. * koeficient sklonu"_x000d_
 Celkem: A+B = 2,530 [C]</t>
  </si>
  <si>
    <t>45152</t>
  </si>
  <si>
    <t>PODKLADNÍ A VÝPLŇOVÉ VRSTVY Z KAMENIVA DRCENÉHO</t>
  </si>
  <si>
    <t>Podklad horské vpusti.</t>
  </si>
  <si>
    <t>1,5*0,9*0,15 = 0,203 [A]_x000d_
 "Dle ACAD"</t>
  </si>
  <si>
    <t>45157</t>
  </si>
  <si>
    <t>PODKLADNÍ A VÝPLŇOVÉ VRSTVY Z KAMENIVA TĚŽENÉHO</t>
  </si>
  <si>
    <t>Lože potrubí.</t>
  </si>
  <si>
    <t>20,5*1,0*0,1 odtok H.V.PODSYP Z KAMENIVEM (TĚŽENÉ) tl. 100mm = 2,050 [A]_x000d_
 9,4*1,0*0,3propustek v km 0,002 00; ŠTĚRKOPÍSEK TL. min.300mm = 2,820 [B]_x000d_
 Celkem: A+B = 4,870 [C]_x000d_
 "Délka * š. * v."</t>
  </si>
  <si>
    <t>45831</t>
  </si>
  <si>
    <t>VÝPLŇ ZA OPĚRAMI A ZDMI Z PROSTÉHO BETONU</t>
  </si>
  <si>
    <t>Hrázka pro oddělení vod.
Výpň tvárnic betonem.</t>
  </si>
  <si>
    <t>1,35*(0,25*3) = 1,013 [A]_x000d_
 A*0,8 = 0,810 [B]_x000d_
 "Plocha dle ACAD * předpokládaná tl."</t>
  </si>
  <si>
    <t>465512</t>
  </si>
  <si>
    <t>DLAŽBY Z LOMOVÉHO KAMENE NA MC</t>
  </si>
  <si>
    <t xml:space="preserve">Oblast nového propustku a ukončení koryta strouhy v místě rušené shybky
OBKLAD Z LOMOVÉHO KAMENE TL. 0.2 M DO BETONU C20/25n-XF3 TL. 0.1m, VYSPÁROVÁNO CEMENTOVOU MALTOU  MC25 - XF3
pozn. betonové lože vyčísleno zvlášť</t>
  </si>
  <si>
    <t>11,9*0,2*1,1 kolem propustku = 2,618 [A]_x000d_
 11,1*0,2*1,1ukončení strouhy = 2,442 [B]_x000d_
 "Plocha dle ACAD * tl. * koeficient sklonu"_x000d_
 Celkem: A+B = 5,060 [C]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</si>
  <si>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</si>
  <si>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5</t>
  </si>
  <si>
    <t>Komunikace</t>
  </si>
  <si>
    <t>56333</t>
  </si>
  <si>
    <t>VOZOVKOVÉ VRSTVY ZE ŠTĚRKODRTI TL. DO 150MM</t>
  </si>
  <si>
    <t>Štěrkodrť ŠDa 0/63 Ge tl. 150 mm dle ČSN 73 6126-1</t>
  </si>
  <si>
    <t xml:space="preserve">5,3 propustek  = 5,300 [B]_x000d_
 242*(8/6,5)komunikace = 297,846 [C]_x000d_
 "plocha dle ACAD * přepočtový koeficient rozšíření oproti vrstvě ACO"_x000d_
 Celkem: B+C = 303,146 [D]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</si>
  <si>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</si>
  <si>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Štěrkodrť ŠDa 0/32 Ge tl. 150 mm dle ČSN 73 6126-1_x000d_
min. 150 mm</t>
  </si>
  <si>
    <t xml:space="preserve">5,3 propustek  = 5,300 [A]</t>
  </si>
  <si>
    <t>56334</t>
  </si>
  <si>
    <t>VOZOVKOVÉ VRSTVY ZE ŠTĚRKODRTI TL. DO 200MM</t>
  </si>
  <si>
    <t>Štěrkodrť ŠDa 0/32 Ge tl. 180 mm dle ČSN 73 6126-1</t>
  </si>
  <si>
    <t>242*(7,4/6,5)komunikace = 275,508 [C]_x000d_
 "plocha dle ACAD * přepočtový koeficient rozšíření oproti vrstvě ACO"</t>
  </si>
  <si>
    <t>56932</t>
  </si>
  <si>
    <t>ZPEVNĚNÍ KRAJNIC ZE ŠTĚRKODRTI TL. DO 100MM</t>
  </si>
  <si>
    <t>ÚPRAVA POVRCHU NEZPEVNĚNÉKRAJNICE TL. 100 mm ŠTĚRKODRTÍ 0/32</t>
  </si>
  <si>
    <t>43komunikace = 43,000 [A]_x000d_
 3,5sjezd = 3,500 [B]_x000d_
 Celkem: A+B = 46,500 [C]_x000d_
 "Plocha dle ACAD"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</si>
  <si>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</si>
  <si>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572213</t>
  </si>
  <si>
    <t>SPOJOVACÍ POSTŘIK Z EMULZE DO 0,5KG/M2</t>
  </si>
  <si>
    <t>Spojovací postřik z kationaktivní asf. emulze 0,4 kg/m2 PS-C dle ČSN 73 6129</t>
  </si>
  <si>
    <t>5,3 propustek = 5,300 [B]_x000d_
 242*(6,8/6,5)komunikace = 253,169 [C]_x000d_
 Celkem: B+C = 258,469 [D]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</si>
  <si>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</si>
  <si>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572223</t>
  </si>
  <si>
    <t>SPOJOVACÍ POSTŘIK Z EMULZE DO 1,0KG/M2</t>
  </si>
  <si>
    <t>Spojovací postřik z kationaktivní asf. emulze 0,6 kg/m2 PS-C dle ČSN 73 6129</t>
  </si>
  <si>
    <t>5,3 propustek = 5,300 [B]_x000d_
 242*(6,9/6,5)komunikace = 256,892 [C]_x000d_
 Celkem: B+C = 262,192 [D]</t>
  </si>
  <si>
    <t>574A33</t>
  </si>
  <si>
    <t>ASFALTOVÝ BETON PRO OBRUSNÉ VRSTVY ACO 11 TL. 40MM</t>
  </si>
  <si>
    <t>Asfaltový beton pro obrusné vrstvy ACO 11, tl. 40 mm dle ČSN 73 6121</t>
  </si>
  <si>
    <t>5,3 propustek = 5,300 [B]_x000d_
 242komunikace = 242,000 [C]_x000d_
 Celkem: B+C = 247,300 [D]_x000d_
 "plocha dle ACAD"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</si>
  <si>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</si>
  <si>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574C56</t>
  </si>
  <si>
    <t>ASFALTOVÝ BETON PRO LOŽNÍ VRSTVY ACL 16+, 16S TL. 60MM</t>
  </si>
  <si>
    <t>Asfaltový beton pro podkladní vrstvy ACL 16+, tl. 60 mm dle ČSN 73 6121</t>
  </si>
  <si>
    <t>242*(6,7/6,5)komunikace = 249,446 [C]_x000d_
 "plocha dle ACAD * přepočtový koeficient rozšíření oproti vrstvě ACO"</t>
  </si>
  <si>
    <t>574E46</t>
  </si>
  <si>
    <t>ASFALTOVÝ BETON PRO PODKLADNÍ VRSTVY ACP 16+, 16S TL. 50MM</t>
  </si>
  <si>
    <t>Asfaltový beton pro podkladní vrstvy ACP 16+, tl. 50 mm dle ČSN 73 6121</t>
  </si>
  <si>
    <t>242*(6,9/6,5)komunikace = 256,892 [C]_x000d_
 "plocha dle ACAD * přepočtový koeficient rozšíření oproti vrstvě ACO"</t>
  </si>
  <si>
    <t>574E66</t>
  </si>
  <si>
    <t>ASFALTOVÝ BETON PRO PODKLADNÍ VRSTVY ACP 16+, 16S TL. 70MM</t>
  </si>
  <si>
    <t>Asfaltový beton pro podkladní vrstvy ACP 16+, tl. 70 mm dle ČSN 73 6121</t>
  </si>
  <si>
    <t>5,3 sjezd = 5,300 [A]</t>
  </si>
  <si>
    <t>8</t>
  </si>
  <si>
    <t>Potrubí</t>
  </si>
  <si>
    <t>87444</t>
  </si>
  <si>
    <t>POTRUBÍ Z TRUB PLASTOVÝCH ODPADNÍCH DN DO 250MM</t>
  </si>
  <si>
    <t>Napojení UV do kanálu za ruš, shybkou
pozn: napojení podélného odvodňovače od sjezdu pod vozovkou je součástí objektu SO 120 Sjezd k vodárně
PP s plným žebrem v řezu stěny, DN250, DL.20.5m</t>
  </si>
  <si>
    <t>20,5 = 20,500 [A]_x000d_
 "Délka dle ACAD"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</si>
  <si>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</si>
  <si>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89516</t>
  </si>
  <si>
    <t>DRENÁŽNÍ VÝUSŤ Z BETON DÍLCŮ</t>
  </si>
  <si>
    <t>Zakončení potrubí do příkopu vhodným betonovým prefabrikátem.</t>
  </si>
  <si>
    <t>od horské vpusti: 1 = 1,000 [A]_x000d_
 Od trativodů: 1*2 = 2,000 [B]_x000d_
 Celkem: A+B = 3,000 [C]</t>
  </si>
  <si>
    <t>Položka zahrnuje:
- dodání a osazení dílce požadovaného tvaru a vlastností, jeho skladování
- doprava vnitrostaveništní i mimosatveništní
- u dílců železobetonových výztuž, případně i tuhé kovové prvky a závěsná oka
- výplň, těsnění a tmelení spár a spojů
Položka nezahrnuje:
- x</t>
  </si>
  <si>
    <t>89722</t>
  </si>
  <si>
    <t>VPUSŤ KANALIZAČNÍ HORSKÁ KOMPLETNÍ Z BETON DÍLCŮ</t>
  </si>
  <si>
    <t xml:space="preserve">km 0,05925  PREFABRIKOVANÁ HORSKÁ VPUST: 1,5 x 0,9 x 1,15 m (hloubka).
VNITŘNÍ PROSTOR (u dna): 1,20 x 0,60 x 1,00 m (hloubka) S ODTOKOVÝM POTRUBÍM DN 250.
MŘÍŽ PRO VOZOVKY - ZATÍŽENÍ C-250
Konkrétní typ si určí zhotovitel po dohodě s investorem stavby.</t>
  </si>
  <si>
    <t>1 = 1,000 [A]_x000d_
 "1 kus komplet viz. tech. spec. položky"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</si>
  <si>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</si>
  <si>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899901</t>
  </si>
  <si>
    <t>PŘEPOJENÍ PŘÍPOJEK</t>
  </si>
  <si>
    <t xml:space="preserve">Komplet materiály a práce
Napojení  potrubí na HV</t>
  </si>
  <si>
    <t>Položka zahrnuje:
- řez na potrubí
- dodání a osazení příslušných tvarovek a armatur
Položka nezahrnuje:
- x</t>
  </si>
  <si>
    <t>918357</t>
  </si>
  <si>
    <t>PROPUSTY Z TRUB DN 500MM</t>
  </si>
  <si>
    <t>Nový propustek pod stávajícím asfaltovým sjezdem.
ŽEL. BETONOVÁ TROUBA TZH-Q 500/2500 INT
Včetně seříznutí šikmých čel nebo použití již zkosených prefabrikátů.</t>
  </si>
  <si>
    <t>9,4 = 9,400 [A]_x000d_
 "Délka dle ACAD."</t>
  </si>
  <si>
    <t>Položka zahrnuje:
- dodání a položení potrubí z trub z dokumentací předepsaného materiálu a předepsaného průměru
- případné úpravy trub (zkrácení, šikmé seříznutí)
Položka nezahrnuje:
- podkladní vrstvy a obetonování</t>
  </si>
  <si>
    <t>91228</t>
  </si>
  <si>
    <t>SMĚROVÉ SLOUPKY Z PLAST HMOT VČETNĚ ODRAZNÉHO PÁSKU</t>
  </si>
  <si>
    <t>SMĚROVÝ SLOUPEK Z PVC VÝŠKY 0,80m, červené barvy</t>
  </si>
  <si>
    <t>2 = 2,000 [A]_x000d_
 "dva kusy"</t>
  </si>
  <si>
    <t>Položka zahrnuje:
- dodání a osazení sloupku včetně nutných zemních prací
- vnitrostaveništní a mimostaveništní doprava
- odrazky plastové nebo z retroreflexní fólie
Položka nezahrnuje:
- x</t>
  </si>
  <si>
    <t>914142</t>
  </si>
  <si>
    <t>DOPRAV ZNAČ ZÁKL VEL OCEL FÓLIE TŘ 3 - MONT S PŘESUNEM</t>
  </si>
  <si>
    <t>Položka zahrnuje:
- dopravu demontované značky z dočasné skládky
- osazení a montáž značky na místě určeném projektem
- nutnou opravu poškozených částí
Položka nezahrnuje:
- dodávku značky</t>
  </si>
  <si>
    <t>914143</t>
  </si>
  <si>
    <t>DOPRAV ZNAČ ZÁKL VEL OCEL FÓLIE TŘ 3 - DEMONTÁŽ</t>
  </si>
  <si>
    <t>viz. tech. spec. položky</t>
  </si>
  <si>
    <t>2 = 2,000 [A]_x000d_
 "Dle ACAD"</t>
  </si>
  <si>
    <t>Položka zahrnuje:
- odstranění, demontáž a odklizení materiálu s odvozem na předepsané místo
Položka nezahrnuje:
- x</t>
  </si>
  <si>
    <t>914912</t>
  </si>
  <si>
    <t>SLOUPKY A STOJKY DZ Z OCEL TRUBEK ZABETON MONTÁŽ S PŘESUNEM</t>
  </si>
  <si>
    <t>Položka zahrnuje:
- dopravu demontovaného zařízení z dočasné skládky
- osazení (betonová patka, zemní práce)
- montáž zařízení na místě určeném projektem
- nutnou opravu poškozených částí
Položka nezahrnuje:
- dodávku sloupku, stojky a upevňovacího zařízení</t>
  </si>
  <si>
    <t>914913</t>
  </si>
  <si>
    <t>SLOUPKY A STOJKY DZ Z OCEL TRUBEK ZABETON DEMONTÁŽ</t>
  </si>
  <si>
    <t>917224</t>
  </si>
  <si>
    <t>SILNIČNÍ A CHODNÍKOVÉ OBRUBY Z BETONOVÝCH OBRUBNÍKŮ ŠÍŘ 150MM</t>
  </si>
  <si>
    <t>SILNIČNÍ OBRUBNÍK 150 x 250 mm včetně BETONOVÉHO LOŽE C16/20nXF1 tl.100mm, VÝŠKY 15 cm a zapuštěny u propustku 
Včetně dořezů a zapravení spar.
Ostatní obruby jsou součástí objektu SO 120 Sjezd k vodárně</t>
  </si>
  <si>
    <t>4,8mezi komunikací a chodníkem = 4,800 [A]_x000d_
 2*2 u nového propustkupod sjezdem = 4,000 [B]_x000d_
 Celkem: A+B = 8,800 [C]_x000d_
 "Dle ACAD"</t>
  </si>
  <si>
    <t>Položka zahrnuje:
- dodání a pokládku betonových obrubníků o rozměrech předepsaných zadávací dokumentací
- betonové lože i boční betonovou opěrku
Položka nezahrnuje:
- x</t>
  </si>
  <si>
    <t>919113</t>
  </si>
  <si>
    <t>ŘEZÁNÍ ASFALTOVÉHO KRYTU VOZOVEK TL DO 150MM</t>
  </si>
  <si>
    <t>V oblasti bouraného asf. na sjezdu pro umožnění výkopu pro nový propustek.</t>
  </si>
  <si>
    <t>"Oblast překopu pro nový propustek."_x000d_
 6+4,7 = 10,700 [B]_x000d_
 Celkem: B = 10,700 [C]_x000d_
 "Délky dle ACAD"</t>
  </si>
  <si>
    <t>Položka zahrnuje:
- řezání vozovkové vrstvy v předepsané tloušťce
- spotřeba vody
Položka nezahrnuje:
- x</t>
  </si>
  <si>
    <t>919144</t>
  </si>
  <si>
    <t>ŘEZÁNÍ ŽELEZOBETONOVÝCH KONSTRUKCÍ TL DO 200MM</t>
  </si>
  <si>
    <t>Práce související se zřízením hrázky pro oddělení vod a napojení odvodnění HV.
Prořezání obvodu budoucí zídky pro umožnění vybourání podkladu a odkopu pro nový základ)
Pro odbourání dna zavlažovacího kanálů,</t>
  </si>
  <si>
    <t xml:space="preserve">2,7*2+1napojení potrubí HV = 6,400 [B]_x000d_
 14,1hrázka = 14,100 [A]_x000d_
 "Délka obvodu bodoucí zídky  dle situace ACAD."_x000d_
 "část ze ztraceného bednění i monolitického betonu"_x000d_
 Celkem: B+A = 20,500 [C]</t>
  </si>
  <si>
    <t>Položka zahrnuje:
- řezání železobetonových konstrukcí v předepsané tloušťce
- spotřeba vody
Položka nezahrnuje:
- x</t>
  </si>
  <si>
    <t>931324</t>
  </si>
  <si>
    <t>TĚSNĚNÍ DILATAČ SPAR ASF ZÁLIVKOU MODIFIK PRŮŘ DO 400MM2</t>
  </si>
  <si>
    <t>Úprava lokalit napojení nového asfaltového krytu na stávající asf. plochy.
Asfaltová modifikovaná zálivka typ N2</t>
  </si>
  <si>
    <t>"Napojení nových asf. komunikace "_x000d_
 6,3+10,7 = 17,000 [A]_x000d_
 "Oblast překopu pro nový propustek."_x000d_
 6+4,7 = 10,700 [B]_x000d_
 Celkem: A+B = 27,700 [C]_x000d_
 "Dle situace ACAD"</t>
  </si>
  <si>
    <t>Položka zahrnuje:
- dodávku a osazení předepsaného materiálu
- očištění ploch spáry před úpravou
- očištění okolí spáry po úpravě
Položka nezahrnuje:
- těsnící profil</t>
  </si>
  <si>
    <t>935212</t>
  </si>
  <si>
    <t>PŘÍKOPOVÉ ŽLABY Z BETON TVÁRNIC ŠÍŘ DO 600MM DO BETONU TL 100MM</t>
  </si>
  <si>
    <t>BETONOVÉ ŽLABOVKY SPÁDOVÉ 
Š. 0,72m (ŠÍŘKA KORYTA 0,6m)
VČETNĚ LOŽE Z BETONU C25/30n-XF3, TL. 0.1m SPOJENÍ NA PERO A POLODRÁŽKU VYPLNĚNOU CEMENTOVOU MALTOU
pozn: odkop pro pokládku je součástí celkového odkopu "123736"</t>
  </si>
  <si>
    <t>15+2 = 17,000 [A]_x000d_
 "Délka dle ACAD"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</si>
  <si>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</si>
  <si>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Práce související se zřízením hrázky pro oddělení vod a napojení odvodnění HV.
vybourání dna kanálu pro umožnění odkopů pro nový základ
Včetně odvozu v režii zhotovitele, odvozná vzdálenost v režii zhotovitele.
Poplatek za skládku v položce "014102.C"</t>
  </si>
  <si>
    <t xml:space="preserve">(2,7*1,0)*0,20napojení potrubí HV = 0,540 [B]_x000d_
 ((4,8+2,3)*0,3)*0,20(hrázka, část ze ztraceného bednění i monolitického betonu):  = 0,426 [A]_x000d_
 "(Plocha) * předpokládaná tl."_x000d_
 Celkem: B+A = 0,966 [C]</t>
  </si>
  <si>
    <t>SO 180</t>
  </si>
  <si>
    <t>Dopravní opatření</t>
  </si>
  <si>
    <t>02710</t>
  </si>
  <si>
    <t>POMOC PRÁCE - ZAJIŠTĚNÍ, ZŘÍZENÍ, ODSTRANĚNÍ DOPRAVNÍHO ZNAČENÍ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</si>
  <si>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
Včetně projednání s dotčenými orgány. 
Vše v režii zhotovitele.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</si>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</sst>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6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0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SUMIFS(I9:I21,A9:A21,"SD")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SUMIFS(I10:I21,A10:A21,"P")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6"/>
      <c r="C18" s="37"/>
      <c r="D18" s="37"/>
      <c r="E18" s="31" t="s">
        <v>44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45</v>
      </c>
      <c r="D19" s="29" t="s">
        <v>31</v>
      </c>
      <c r="E19" s="31" t="s">
        <v>46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 ht="75">
      <c r="A21" s="29" t="s">
        <v>36</v>
      </c>
      <c r="B21" s="39"/>
      <c r="C21" s="40"/>
      <c r="D21" s="40"/>
      <c r="E21" s="31" t="s">
        <v>48</v>
      </c>
      <c r="F21" s="40"/>
      <c r="G21" s="40"/>
      <c r="H21" s="40"/>
      <c r="I21" s="40"/>
      <c r="J2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49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49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SUMIFS(I10:I51,A10:A51,"P")</f>
        <v>0</v>
      </c>
      <c r="J9" s="28"/>
    </row>
    <row r="10" ht="30">
      <c r="A10" s="29" t="s">
        <v>29</v>
      </c>
      <c r="B10" s="29">
        <v>1</v>
      </c>
      <c r="C10" s="30" t="s">
        <v>50</v>
      </c>
      <c r="D10" s="29" t="s">
        <v>51</v>
      </c>
      <c r="E10" s="31" t="s">
        <v>52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53</v>
      </c>
      <c r="D13" s="29" t="s">
        <v>51</v>
      </c>
      <c r="E13" s="31" t="s">
        <v>54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55</v>
      </c>
      <c r="D16" s="29" t="s">
        <v>51</v>
      </c>
      <c r="E16" s="31" t="s">
        <v>56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57</v>
      </c>
      <c r="D19" s="29" t="s">
        <v>51</v>
      </c>
      <c r="E19" s="31" t="s">
        <v>58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59</v>
      </c>
      <c r="D22" s="29" t="s">
        <v>51</v>
      </c>
      <c r="E22" s="31" t="s">
        <v>60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61</v>
      </c>
      <c r="D25" s="29" t="s">
        <v>51</v>
      </c>
      <c r="E25" s="31" t="s">
        <v>62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7</v>
      </c>
      <c r="C28" s="30" t="s">
        <v>63</v>
      </c>
      <c r="D28" s="29" t="s">
        <v>51</v>
      </c>
      <c r="E28" s="31" t="s">
        <v>64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8</v>
      </c>
      <c r="C31" s="30" t="s">
        <v>65</v>
      </c>
      <c r="D31" s="29" t="s">
        <v>51</v>
      </c>
      <c r="E31" s="31" t="s">
        <v>66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9</v>
      </c>
      <c r="C34" s="30" t="s">
        <v>67</v>
      </c>
      <c r="D34" s="29" t="s">
        <v>51</v>
      </c>
      <c r="E34" s="31" t="s">
        <v>68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 ht="30">
      <c r="A37" s="29" t="s">
        <v>29</v>
      </c>
      <c r="B37" s="29">
        <v>10</v>
      </c>
      <c r="C37" s="30" t="s">
        <v>69</v>
      </c>
      <c r="D37" s="29" t="s">
        <v>51</v>
      </c>
      <c r="E37" s="31" t="s">
        <v>70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12</v>
      </c>
      <c r="C40" s="30" t="s">
        <v>71</v>
      </c>
      <c r="D40" s="29" t="s">
        <v>51</v>
      </c>
      <c r="E40" s="31" t="s">
        <v>72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>
      <c r="A43" s="29" t="s">
        <v>29</v>
      </c>
      <c r="B43" s="29">
        <v>13</v>
      </c>
      <c r="C43" s="30" t="s">
        <v>73</v>
      </c>
      <c r="D43" s="29" t="s">
        <v>51</v>
      </c>
      <c r="E43" s="31" t="s">
        <v>74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14</v>
      </c>
      <c r="C46" s="30" t="s">
        <v>75</v>
      </c>
      <c r="D46" s="29" t="s">
        <v>51</v>
      </c>
      <c r="E46" s="31" t="s">
        <v>76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30">
      <c r="A49" s="29" t="s">
        <v>29</v>
      </c>
      <c r="B49" s="29">
        <v>15</v>
      </c>
      <c r="C49" s="30" t="s">
        <v>77</v>
      </c>
      <c r="D49" s="29" t="s">
        <v>51</v>
      </c>
      <c r="E49" s="31" t="s">
        <v>78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36</v>
      </c>
      <c r="B51" s="39"/>
      <c r="C51" s="40"/>
      <c r="D51" s="40"/>
      <c r="E51" s="43" t="s">
        <v>31</v>
      </c>
      <c r="F51" s="40"/>
      <c r="G51" s="40"/>
      <c r="H51" s="40"/>
      <c r="I51" s="40"/>
      <c r="J5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SUMIFS(I8:I58,A8:A58,"SD")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81</v>
      </c>
      <c r="D9" s="29" t="s">
        <v>82</v>
      </c>
      <c r="E9" s="31" t="s">
        <v>83</v>
      </c>
      <c r="F9" s="32" t="s">
        <v>84</v>
      </c>
      <c r="G9" s="33">
        <v>239.125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85</v>
      </c>
      <c r="F10" s="37"/>
      <c r="G10" s="37"/>
      <c r="H10" s="37"/>
      <c r="I10" s="37"/>
      <c r="J10" s="38"/>
    </row>
    <row r="11" ht="45">
      <c r="A11" s="29" t="s">
        <v>86</v>
      </c>
      <c r="B11" s="36"/>
      <c r="C11" s="37"/>
      <c r="D11" s="37"/>
      <c r="E11" s="44" t="s">
        <v>87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82</v>
      </c>
      <c r="D13" s="26"/>
      <c r="E13" s="23" t="s">
        <v>89</v>
      </c>
      <c r="F13" s="26"/>
      <c r="G13" s="26"/>
      <c r="H13" s="26"/>
      <c r="I13" s="27">
        <f>SUMIFS(I14:I45,A14:A45,"P")</f>
        <v>0</v>
      </c>
      <c r="J13" s="28"/>
    </row>
    <row r="14">
      <c r="A14" s="29" t="s">
        <v>29</v>
      </c>
      <c r="B14" s="29">
        <v>2</v>
      </c>
      <c r="C14" s="30" t="s">
        <v>90</v>
      </c>
      <c r="D14" s="29" t="s">
        <v>31</v>
      </c>
      <c r="E14" s="31" t="s">
        <v>91</v>
      </c>
      <c r="F14" s="32" t="s">
        <v>92</v>
      </c>
      <c r="G14" s="33">
        <v>196.5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34</v>
      </c>
      <c r="B15" s="36"/>
      <c r="C15" s="37"/>
      <c r="D15" s="37"/>
      <c r="E15" s="31" t="s">
        <v>93</v>
      </c>
      <c r="F15" s="37"/>
      <c r="G15" s="37"/>
      <c r="H15" s="37"/>
      <c r="I15" s="37"/>
      <c r="J15" s="38"/>
    </row>
    <row r="16" ht="45">
      <c r="A16" s="29" t="s">
        <v>86</v>
      </c>
      <c r="B16" s="36"/>
      <c r="C16" s="37"/>
      <c r="D16" s="37"/>
      <c r="E16" s="44" t="s">
        <v>94</v>
      </c>
      <c r="F16" s="37"/>
      <c r="G16" s="37"/>
      <c r="H16" s="37"/>
      <c r="I16" s="37"/>
      <c r="J16" s="38"/>
    </row>
    <row r="17" ht="90">
      <c r="A17" s="29" t="s">
        <v>36</v>
      </c>
      <c r="B17" s="36"/>
      <c r="C17" s="37"/>
      <c r="D17" s="37"/>
      <c r="E17" s="31" t="s">
        <v>95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96</v>
      </c>
      <c r="D18" s="29" t="s">
        <v>51</v>
      </c>
      <c r="E18" s="31" t="s">
        <v>97</v>
      </c>
      <c r="F18" s="32" t="s">
        <v>98</v>
      </c>
      <c r="G18" s="33">
        <v>39.942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75">
      <c r="A19" s="29" t="s">
        <v>34</v>
      </c>
      <c r="B19" s="36"/>
      <c r="C19" s="37"/>
      <c r="D19" s="37"/>
      <c r="E19" s="31" t="s">
        <v>99</v>
      </c>
      <c r="F19" s="37"/>
      <c r="G19" s="37"/>
      <c r="H19" s="37"/>
      <c r="I19" s="37"/>
      <c r="J19" s="38"/>
    </row>
    <row r="20" ht="60">
      <c r="A20" s="29" t="s">
        <v>86</v>
      </c>
      <c r="B20" s="36"/>
      <c r="C20" s="37"/>
      <c r="D20" s="37"/>
      <c r="E20" s="44" t="s">
        <v>100</v>
      </c>
      <c r="F20" s="37"/>
      <c r="G20" s="37"/>
      <c r="H20" s="37"/>
      <c r="I20" s="37"/>
      <c r="J20" s="38"/>
    </row>
    <row r="21" ht="60">
      <c r="A21" s="29" t="s">
        <v>36</v>
      </c>
      <c r="B21" s="36"/>
      <c r="C21" s="37"/>
      <c r="D21" s="37"/>
      <c r="E21" s="31" t="s">
        <v>101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102</v>
      </c>
      <c r="D22" s="29" t="s">
        <v>31</v>
      </c>
      <c r="E22" s="31" t="s">
        <v>103</v>
      </c>
      <c r="F22" s="32" t="s">
        <v>104</v>
      </c>
      <c r="G22" s="33">
        <v>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34</v>
      </c>
      <c r="B23" s="36"/>
      <c r="C23" s="37"/>
      <c r="D23" s="37"/>
      <c r="E23" s="31" t="s">
        <v>105</v>
      </c>
      <c r="F23" s="37"/>
      <c r="G23" s="37"/>
      <c r="H23" s="37"/>
      <c r="I23" s="37"/>
      <c r="J23" s="38"/>
    </row>
    <row r="24" ht="30">
      <c r="A24" s="29" t="s">
        <v>86</v>
      </c>
      <c r="B24" s="36"/>
      <c r="C24" s="37"/>
      <c r="D24" s="37"/>
      <c r="E24" s="44" t="s">
        <v>106</v>
      </c>
      <c r="F24" s="37"/>
      <c r="G24" s="37"/>
      <c r="H24" s="37"/>
      <c r="I24" s="37"/>
      <c r="J24" s="38"/>
    </row>
    <row r="25" ht="225">
      <c r="A25" s="29" t="s">
        <v>36</v>
      </c>
      <c r="B25" s="36"/>
      <c r="C25" s="37"/>
      <c r="D25" s="37"/>
      <c r="E25" s="31" t="s">
        <v>107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108</v>
      </c>
      <c r="D26" s="29" t="s">
        <v>31</v>
      </c>
      <c r="E26" s="31" t="s">
        <v>109</v>
      </c>
      <c r="F26" s="32" t="s">
        <v>104</v>
      </c>
      <c r="G26" s="33">
        <v>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">
      <c r="A27" s="29" t="s">
        <v>34</v>
      </c>
      <c r="B27" s="36"/>
      <c r="C27" s="37"/>
      <c r="D27" s="37"/>
      <c r="E27" s="31" t="s">
        <v>105</v>
      </c>
      <c r="F27" s="37"/>
      <c r="G27" s="37"/>
      <c r="H27" s="37"/>
      <c r="I27" s="37"/>
      <c r="J27" s="38"/>
    </row>
    <row r="28" ht="30">
      <c r="A28" s="29" t="s">
        <v>86</v>
      </c>
      <c r="B28" s="36"/>
      <c r="C28" s="37"/>
      <c r="D28" s="37"/>
      <c r="E28" s="44" t="s">
        <v>110</v>
      </c>
      <c r="F28" s="37"/>
      <c r="G28" s="37"/>
      <c r="H28" s="37"/>
      <c r="I28" s="37"/>
      <c r="J28" s="38"/>
    </row>
    <row r="29" ht="225">
      <c r="A29" s="29" t="s">
        <v>36</v>
      </c>
      <c r="B29" s="36"/>
      <c r="C29" s="37"/>
      <c r="D29" s="37"/>
      <c r="E29" s="31" t="s">
        <v>107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111</v>
      </c>
      <c r="D30" s="29" t="s">
        <v>31</v>
      </c>
      <c r="E30" s="31" t="s">
        <v>112</v>
      </c>
      <c r="F30" s="32" t="s">
        <v>98</v>
      </c>
      <c r="G30" s="33">
        <v>158.74199999999999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34</v>
      </c>
      <c r="B31" s="36"/>
      <c r="C31" s="37"/>
      <c r="D31" s="37"/>
      <c r="E31" s="31" t="s">
        <v>113</v>
      </c>
      <c r="F31" s="37"/>
      <c r="G31" s="37"/>
      <c r="H31" s="37"/>
      <c r="I31" s="37"/>
      <c r="J31" s="38"/>
    </row>
    <row r="32" ht="60">
      <c r="A32" s="29" t="s">
        <v>86</v>
      </c>
      <c r="B32" s="36"/>
      <c r="C32" s="37"/>
      <c r="D32" s="37"/>
      <c r="E32" s="44" t="s">
        <v>114</v>
      </c>
      <c r="F32" s="37"/>
      <c r="G32" s="37"/>
      <c r="H32" s="37"/>
      <c r="I32" s="37"/>
      <c r="J32" s="38"/>
    </row>
    <row r="33" ht="405">
      <c r="A33" s="29" t="s">
        <v>36</v>
      </c>
      <c r="B33" s="36"/>
      <c r="C33" s="37"/>
      <c r="D33" s="37"/>
      <c r="E33" s="31" t="s">
        <v>115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116</v>
      </c>
      <c r="D34" s="29" t="s">
        <v>31</v>
      </c>
      <c r="E34" s="31" t="s">
        <v>117</v>
      </c>
      <c r="F34" s="32" t="s">
        <v>98</v>
      </c>
      <c r="G34" s="33">
        <v>118.8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75">
      <c r="A35" s="29" t="s">
        <v>34</v>
      </c>
      <c r="B35" s="36"/>
      <c r="C35" s="37"/>
      <c r="D35" s="37"/>
      <c r="E35" s="31" t="s">
        <v>118</v>
      </c>
      <c r="F35" s="37"/>
      <c r="G35" s="37"/>
      <c r="H35" s="37"/>
      <c r="I35" s="37"/>
      <c r="J35" s="38"/>
    </row>
    <row r="36" ht="75">
      <c r="A36" s="29" t="s">
        <v>86</v>
      </c>
      <c r="B36" s="36"/>
      <c r="C36" s="37"/>
      <c r="D36" s="37"/>
      <c r="E36" s="44" t="s">
        <v>119</v>
      </c>
      <c r="F36" s="37"/>
      <c r="G36" s="37"/>
      <c r="H36" s="37"/>
      <c r="I36" s="37"/>
      <c r="J36" s="38"/>
    </row>
    <row r="37" ht="390">
      <c r="A37" s="29" t="s">
        <v>36</v>
      </c>
      <c r="B37" s="36"/>
      <c r="C37" s="37"/>
      <c r="D37" s="37"/>
      <c r="E37" s="31" t="s">
        <v>120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121</v>
      </c>
      <c r="D38" s="29" t="s">
        <v>31</v>
      </c>
      <c r="E38" s="31" t="s">
        <v>122</v>
      </c>
      <c r="F38" s="32" t="s">
        <v>98</v>
      </c>
      <c r="G38" s="33">
        <v>158.74199999999999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123</v>
      </c>
      <c r="F39" s="37"/>
      <c r="G39" s="37"/>
      <c r="H39" s="37"/>
      <c r="I39" s="37"/>
      <c r="J39" s="38"/>
    </row>
    <row r="40" ht="60">
      <c r="A40" s="29" t="s">
        <v>86</v>
      </c>
      <c r="B40" s="36"/>
      <c r="C40" s="37"/>
      <c r="D40" s="37"/>
      <c r="E40" s="44" t="s">
        <v>114</v>
      </c>
      <c r="F40" s="37"/>
      <c r="G40" s="37"/>
      <c r="H40" s="37"/>
      <c r="I40" s="37"/>
      <c r="J40" s="38"/>
    </row>
    <row r="41" ht="270">
      <c r="A41" s="29" t="s">
        <v>36</v>
      </c>
      <c r="B41" s="36"/>
      <c r="C41" s="37"/>
      <c r="D41" s="37"/>
      <c r="E41" s="31" t="s">
        <v>124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125</v>
      </c>
      <c r="D42" s="29" t="s">
        <v>31</v>
      </c>
      <c r="E42" s="31" t="s">
        <v>126</v>
      </c>
      <c r="F42" s="32" t="s">
        <v>98</v>
      </c>
      <c r="G42" s="33">
        <v>39.942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34</v>
      </c>
      <c r="B43" s="36"/>
      <c r="C43" s="37"/>
      <c r="D43" s="37"/>
      <c r="E43" s="31" t="s">
        <v>127</v>
      </c>
      <c r="F43" s="37"/>
      <c r="G43" s="37"/>
      <c r="H43" s="37"/>
      <c r="I43" s="37"/>
      <c r="J43" s="38"/>
    </row>
    <row r="44" ht="30">
      <c r="A44" s="29" t="s">
        <v>86</v>
      </c>
      <c r="B44" s="36"/>
      <c r="C44" s="37"/>
      <c r="D44" s="37"/>
      <c r="E44" s="44" t="s">
        <v>128</v>
      </c>
      <c r="F44" s="37"/>
      <c r="G44" s="37"/>
      <c r="H44" s="37"/>
      <c r="I44" s="37"/>
      <c r="J44" s="38"/>
    </row>
    <row r="45" ht="120">
      <c r="A45" s="29" t="s">
        <v>36</v>
      </c>
      <c r="B45" s="36"/>
      <c r="C45" s="37"/>
      <c r="D45" s="37"/>
      <c r="E45" s="31" t="s">
        <v>129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130</v>
      </c>
      <c r="D46" s="26"/>
      <c r="E46" s="23" t="s">
        <v>131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29</v>
      </c>
      <c r="B47" s="29">
        <v>10</v>
      </c>
      <c r="C47" s="30" t="s">
        <v>132</v>
      </c>
      <c r="D47" s="29" t="s">
        <v>31</v>
      </c>
      <c r="E47" s="31" t="s">
        <v>133</v>
      </c>
      <c r="F47" s="32" t="s">
        <v>134</v>
      </c>
      <c r="G47" s="33">
        <v>30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45">
      <c r="A48" s="29" t="s">
        <v>34</v>
      </c>
      <c r="B48" s="36"/>
      <c r="C48" s="37"/>
      <c r="D48" s="37"/>
      <c r="E48" s="31" t="s">
        <v>135</v>
      </c>
      <c r="F48" s="37"/>
      <c r="G48" s="37"/>
      <c r="H48" s="37"/>
      <c r="I48" s="37"/>
      <c r="J48" s="38"/>
    </row>
    <row r="49" ht="30">
      <c r="A49" s="29" t="s">
        <v>86</v>
      </c>
      <c r="B49" s="36"/>
      <c r="C49" s="37"/>
      <c r="D49" s="37"/>
      <c r="E49" s="44" t="s">
        <v>136</v>
      </c>
      <c r="F49" s="37"/>
      <c r="G49" s="37"/>
      <c r="H49" s="37"/>
      <c r="I49" s="37"/>
      <c r="J49" s="38"/>
    </row>
    <row r="50" ht="75">
      <c r="A50" s="29" t="s">
        <v>36</v>
      </c>
      <c r="B50" s="36"/>
      <c r="C50" s="37"/>
      <c r="D50" s="37"/>
      <c r="E50" s="31" t="s">
        <v>137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138</v>
      </c>
      <c r="D51" s="29" t="s">
        <v>31</v>
      </c>
      <c r="E51" s="31" t="s">
        <v>139</v>
      </c>
      <c r="F51" s="32" t="s">
        <v>98</v>
      </c>
      <c r="G51" s="33">
        <v>94.650000000000006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120">
      <c r="A52" s="29" t="s">
        <v>34</v>
      </c>
      <c r="B52" s="36"/>
      <c r="C52" s="37"/>
      <c r="D52" s="37"/>
      <c r="E52" s="31" t="s">
        <v>140</v>
      </c>
      <c r="F52" s="37"/>
      <c r="G52" s="37"/>
      <c r="H52" s="37"/>
      <c r="I52" s="37"/>
      <c r="J52" s="38"/>
    </row>
    <row r="53" ht="345">
      <c r="A53" s="29" t="s">
        <v>86</v>
      </c>
      <c r="B53" s="36"/>
      <c r="C53" s="37"/>
      <c r="D53" s="37"/>
      <c r="E53" s="44" t="s">
        <v>141</v>
      </c>
      <c r="F53" s="37"/>
      <c r="G53" s="37"/>
      <c r="H53" s="37"/>
      <c r="I53" s="37"/>
      <c r="J53" s="38"/>
    </row>
    <row r="54" ht="180">
      <c r="A54" s="29" t="s">
        <v>36</v>
      </c>
      <c r="B54" s="36"/>
      <c r="C54" s="37"/>
      <c r="D54" s="37"/>
      <c r="E54" s="31" t="s">
        <v>142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143</v>
      </c>
      <c r="D55" s="29" t="s">
        <v>31</v>
      </c>
      <c r="E55" s="31" t="s">
        <v>144</v>
      </c>
      <c r="F55" s="32" t="s">
        <v>104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75">
      <c r="A56" s="29" t="s">
        <v>34</v>
      </c>
      <c r="B56" s="36"/>
      <c r="C56" s="37"/>
      <c r="D56" s="37"/>
      <c r="E56" s="31" t="s">
        <v>145</v>
      </c>
      <c r="F56" s="37"/>
      <c r="G56" s="37"/>
      <c r="H56" s="37"/>
      <c r="I56" s="37"/>
      <c r="J56" s="38"/>
    </row>
    <row r="57">
      <c r="A57" s="29" t="s">
        <v>86</v>
      </c>
      <c r="B57" s="36"/>
      <c r="C57" s="37"/>
      <c r="D57" s="37"/>
      <c r="E57" s="44" t="s">
        <v>146</v>
      </c>
      <c r="F57" s="37"/>
      <c r="G57" s="37"/>
      <c r="H57" s="37"/>
      <c r="I57" s="37"/>
      <c r="J57" s="38"/>
    </row>
    <row r="58" ht="165">
      <c r="A58" s="29" t="s">
        <v>36</v>
      </c>
      <c r="B58" s="39"/>
      <c r="C58" s="40"/>
      <c r="D58" s="40"/>
      <c r="E58" s="31" t="s">
        <v>147</v>
      </c>
      <c r="F58" s="40"/>
      <c r="G58" s="40"/>
      <c r="H58" s="40"/>
      <c r="I58" s="40"/>
      <c r="J58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148</v>
      </c>
      <c r="I3" s="16">
        <f>SUMIFS(I8:I291,A8:A291,"SD")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148</v>
      </c>
      <c r="D4" s="13"/>
      <c r="E4" s="14" t="s">
        <v>149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SUMIFS(I9:I20,A9:A20,"P")</f>
        <v>0</v>
      </c>
      <c r="J8" s="28"/>
    </row>
    <row r="9">
      <c r="A9" s="29" t="s">
        <v>29</v>
      </c>
      <c r="B9" s="29">
        <v>1</v>
      </c>
      <c r="C9" s="30" t="s">
        <v>81</v>
      </c>
      <c r="D9" s="29" t="s">
        <v>150</v>
      </c>
      <c r="E9" s="31" t="s">
        <v>83</v>
      </c>
      <c r="F9" s="32" t="s">
        <v>84</v>
      </c>
      <c r="G9" s="33">
        <v>806.85799999999995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151</v>
      </c>
      <c r="F10" s="37"/>
      <c r="G10" s="37"/>
      <c r="H10" s="37"/>
      <c r="I10" s="37"/>
      <c r="J10" s="38"/>
    </row>
    <row r="11" ht="105">
      <c r="A11" s="29" t="s">
        <v>86</v>
      </c>
      <c r="B11" s="36"/>
      <c r="C11" s="37"/>
      <c r="D11" s="37"/>
      <c r="E11" s="44" t="s">
        <v>152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81</v>
      </c>
      <c r="D13" s="29" t="s">
        <v>153</v>
      </c>
      <c r="E13" s="31" t="s">
        <v>83</v>
      </c>
      <c r="F13" s="32" t="s">
        <v>84</v>
      </c>
      <c r="G13" s="33">
        <v>7.9489999999999998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154</v>
      </c>
      <c r="F14" s="37"/>
      <c r="G14" s="37"/>
      <c r="H14" s="37"/>
      <c r="I14" s="37"/>
      <c r="J14" s="38"/>
    </row>
    <row r="15" ht="45">
      <c r="A15" s="29" t="s">
        <v>86</v>
      </c>
      <c r="B15" s="36"/>
      <c r="C15" s="37"/>
      <c r="D15" s="37"/>
      <c r="E15" s="44" t="s">
        <v>155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>
      <c r="A17" s="29" t="s">
        <v>29</v>
      </c>
      <c r="B17" s="29">
        <v>3</v>
      </c>
      <c r="C17" s="30" t="s">
        <v>81</v>
      </c>
      <c r="D17" s="29" t="s">
        <v>156</v>
      </c>
      <c r="E17" s="31" t="s">
        <v>83</v>
      </c>
      <c r="F17" s="32" t="s">
        <v>84</v>
      </c>
      <c r="G17" s="33">
        <v>1.272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34</v>
      </c>
      <c r="B18" s="36"/>
      <c r="C18" s="37"/>
      <c r="D18" s="37"/>
      <c r="E18" s="31" t="s">
        <v>157</v>
      </c>
      <c r="F18" s="37"/>
      <c r="G18" s="37"/>
      <c r="H18" s="37"/>
      <c r="I18" s="37"/>
      <c r="J18" s="38"/>
    </row>
    <row r="19">
      <c r="A19" s="29" t="s">
        <v>86</v>
      </c>
      <c r="B19" s="36"/>
      <c r="C19" s="37"/>
      <c r="D19" s="37"/>
      <c r="E19" s="44" t="s">
        <v>158</v>
      </c>
      <c r="F19" s="37"/>
      <c r="G19" s="37"/>
      <c r="H19" s="37"/>
      <c r="I19" s="37"/>
      <c r="J19" s="38"/>
    </row>
    <row r="20" ht="75">
      <c r="A20" s="29" t="s">
        <v>36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3" t="s">
        <v>26</v>
      </c>
      <c r="B21" s="24"/>
      <c r="C21" s="25" t="s">
        <v>82</v>
      </c>
      <c r="D21" s="26"/>
      <c r="E21" s="23" t="s">
        <v>89</v>
      </c>
      <c r="F21" s="26"/>
      <c r="G21" s="26"/>
      <c r="H21" s="26"/>
      <c r="I21" s="27">
        <f>SUMIFS(I22:I125,A22:A125,"P")</f>
        <v>0</v>
      </c>
      <c r="J21" s="28"/>
    </row>
    <row r="22" ht="30">
      <c r="A22" s="29" t="s">
        <v>29</v>
      </c>
      <c r="B22" s="29">
        <v>4</v>
      </c>
      <c r="C22" s="30" t="s">
        <v>159</v>
      </c>
      <c r="D22" s="29" t="s">
        <v>31</v>
      </c>
      <c r="E22" s="31" t="s">
        <v>160</v>
      </c>
      <c r="F22" s="32" t="s">
        <v>98</v>
      </c>
      <c r="G22" s="33">
        <v>0.53000000000000003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161</v>
      </c>
      <c r="F23" s="37"/>
      <c r="G23" s="37"/>
      <c r="H23" s="37"/>
      <c r="I23" s="37"/>
      <c r="J23" s="38"/>
    </row>
    <row r="24" ht="30">
      <c r="A24" s="29" t="s">
        <v>86</v>
      </c>
      <c r="B24" s="36"/>
      <c r="C24" s="37"/>
      <c r="D24" s="37"/>
      <c r="E24" s="44" t="s">
        <v>162</v>
      </c>
      <c r="F24" s="37"/>
      <c r="G24" s="37"/>
      <c r="H24" s="37"/>
      <c r="I24" s="37"/>
      <c r="J24" s="38"/>
    </row>
    <row r="25" ht="120">
      <c r="A25" s="29" t="s">
        <v>36</v>
      </c>
      <c r="B25" s="36"/>
      <c r="C25" s="37"/>
      <c r="D25" s="37"/>
      <c r="E25" s="31" t="s">
        <v>163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164</v>
      </c>
      <c r="D26" s="29" t="s">
        <v>31</v>
      </c>
      <c r="E26" s="31" t="s">
        <v>165</v>
      </c>
      <c r="F26" s="32" t="s">
        <v>98</v>
      </c>
      <c r="G26" s="33">
        <v>62.399999999999999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34</v>
      </c>
      <c r="B27" s="36"/>
      <c r="C27" s="37"/>
      <c r="D27" s="37"/>
      <c r="E27" s="31" t="s">
        <v>166</v>
      </c>
      <c r="F27" s="37"/>
      <c r="G27" s="37"/>
      <c r="H27" s="37"/>
      <c r="I27" s="37"/>
      <c r="J27" s="38"/>
    </row>
    <row r="28" ht="75">
      <c r="A28" s="29" t="s">
        <v>86</v>
      </c>
      <c r="B28" s="36"/>
      <c r="C28" s="37"/>
      <c r="D28" s="37"/>
      <c r="E28" s="44" t="s">
        <v>167</v>
      </c>
      <c r="F28" s="37"/>
      <c r="G28" s="37"/>
      <c r="H28" s="37"/>
      <c r="I28" s="37"/>
      <c r="J28" s="38"/>
    </row>
    <row r="29" ht="30">
      <c r="A29" s="29" t="s">
        <v>36</v>
      </c>
      <c r="B29" s="36"/>
      <c r="C29" s="37"/>
      <c r="D29" s="37"/>
      <c r="E29" s="31" t="s">
        <v>168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169</v>
      </c>
      <c r="D30" s="29" t="s">
        <v>31</v>
      </c>
      <c r="E30" s="31" t="s">
        <v>170</v>
      </c>
      <c r="F30" s="32" t="s">
        <v>134</v>
      </c>
      <c r="G30" s="33">
        <v>17.5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34</v>
      </c>
      <c r="B31" s="36"/>
      <c r="C31" s="37"/>
      <c r="D31" s="37"/>
      <c r="E31" s="31" t="s">
        <v>171</v>
      </c>
      <c r="F31" s="37"/>
      <c r="G31" s="37"/>
      <c r="H31" s="37"/>
      <c r="I31" s="37"/>
      <c r="J31" s="38"/>
    </row>
    <row r="32" ht="75">
      <c r="A32" s="29" t="s">
        <v>86</v>
      </c>
      <c r="B32" s="36"/>
      <c r="C32" s="37"/>
      <c r="D32" s="37"/>
      <c r="E32" s="44" t="s">
        <v>172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163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173</v>
      </c>
      <c r="D34" s="29" t="s">
        <v>31</v>
      </c>
      <c r="E34" s="31" t="s">
        <v>174</v>
      </c>
      <c r="F34" s="32" t="s">
        <v>98</v>
      </c>
      <c r="G34" s="33">
        <v>35.359999999999999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175</v>
      </c>
      <c r="F35" s="37"/>
      <c r="G35" s="37"/>
      <c r="H35" s="37"/>
      <c r="I35" s="37"/>
      <c r="J35" s="38"/>
    </row>
    <row r="36" ht="120">
      <c r="A36" s="29" t="s">
        <v>86</v>
      </c>
      <c r="B36" s="36"/>
      <c r="C36" s="37"/>
      <c r="D36" s="37"/>
      <c r="E36" s="44" t="s">
        <v>176</v>
      </c>
      <c r="F36" s="37"/>
      <c r="G36" s="37"/>
      <c r="H36" s="37"/>
      <c r="I36" s="37"/>
      <c r="J36" s="38"/>
    </row>
    <row r="37" ht="30">
      <c r="A37" s="29" t="s">
        <v>36</v>
      </c>
      <c r="B37" s="36"/>
      <c r="C37" s="37"/>
      <c r="D37" s="37"/>
      <c r="E37" s="31" t="s">
        <v>168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177</v>
      </c>
      <c r="D38" s="29" t="s">
        <v>31</v>
      </c>
      <c r="E38" s="31" t="s">
        <v>178</v>
      </c>
      <c r="F38" s="32" t="s">
        <v>134</v>
      </c>
      <c r="G38" s="33">
        <v>27.699999999999999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34</v>
      </c>
      <c r="B39" s="36"/>
      <c r="C39" s="37"/>
      <c r="D39" s="37"/>
      <c r="E39" s="31" t="s">
        <v>179</v>
      </c>
      <c r="F39" s="37"/>
      <c r="G39" s="37"/>
      <c r="H39" s="37"/>
      <c r="I39" s="37"/>
      <c r="J39" s="38"/>
    </row>
    <row r="40" ht="90">
      <c r="A40" s="29" t="s">
        <v>86</v>
      </c>
      <c r="B40" s="36"/>
      <c r="C40" s="37"/>
      <c r="D40" s="37"/>
      <c r="E40" s="44" t="s">
        <v>180</v>
      </c>
      <c r="F40" s="37"/>
      <c r="G40" s="37"/>
      <c r="H40" s="37"/>
      <c r="I40" s="37"/>
      <c r="J40" s="38"/>
    </row>
    <row r="41" ht="30">
      <c r="A41" s="29" t="s">
        <v>36</v>
      </c>
      <c r="B41" s="36"/>
      <c r="C41" s="37"/>
      <c r="D41" s="37"/>
      <c r="E41" s="31" t="s">
        <v>168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181</v>
      </c>
      <c r="D42" s="29" t="s">
        <v>31</v>
      </c>
      <c r="E42" s="31" t="s">
        <v>182</v>
      </c>
      <c r="F42" s="32" t="s">
        <v>98</v>
      </c>
      <c r="G42" s="33">
        <v>127.59999999999999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34</v>
      </c>
      <c r="B43" s="36"/>
      <c r="C43" s="37"/>
      <c r="D43" s="37"/>
      <c r="E43" s="31" t="s">
        <v>183</v>
      </c>
      <c r="F43" s="37"/>
      <c r="G43" s="37"/>
      <c r="H43" s="37"/>
      <c r="I43" s="37"/>
      <c r="J43" s="38"/>
    </row>
    <row r="44" ht="30">
      <c r="A44" s="29" t="s">
        <v>86</v>
      </c>
      <c r="B44" s="36"/>
      <c r="C44" s="37"/>
      <c r="D44" s="37"/>
      <c r="E44" s="44" t="s">
        <v>184</v>
      </c>
      <c r="F44" s="37"/>
      <c r="G44" s="37"/>
      <c r="H44" s="37"/>
      <c r="I44" s="37"/>
      <c r="J44" s="38"/>
    </row>
    <row r="45" ht="409.5">
      <c r="A45" s="29" t="s">
        <v>36</v>
      </c>
      <c r="B45" s="36"/>
      <c r="C45" s="37"/>
      <c r="D45" s="37"/>
      <c r="E45" s="31" t="s">
        <v>185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186</v>
      </c>
      <c r="D46" s="29" t="s">
        <v>31</v>
      </c>
      <c r="E46" s="31" t="s">
        <v>187</v>
      </c>
      <c r="F46" s="32" t="s">
        <v>98</v>
      </c>
      <c r="G46" s="33">
        <v>218.75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120">
      <c r="A47" s="29" t="s">
        <v>34</v>
      </c>
      <c r="B47" s="36"/>
      <c r="C47" s="37"/>
      <c r="D47" s="37"/>
      <c r="E47" s="31" t="s">
        <v>188</v>
      </c>
      <c r="F47" s="37"/>
      <c r="G47" s="37"/>
      <c r="H47" s="37"/>
      <c r="I47" s="37"/>
      <c r="J47" s="38"/>
    </row>
    <row r="48" ht="75">
      <c r="A48" s="29" t="s">
        <v>86</v>
      </c>
      <c r="B48" s="36"/>
      <c r="C48" s="37"/>
      <c r="D48" s="37"/>
      <c r="E48" s="44" t="s">
        <v>189</v>
      </c>
      <c r="F48" s="37"/>
      <c r="G48" s="37"/>
      <c r="H48" s="37"/>
      <c r="I48" s="37"/>
      <c r="J48" s="38"/>
    </row>
    <row r="49" ht="409.5">
      <c r="A49" s="29" t="s">
        <v>36</v>
      </c>
      <c r="B49" s="36"/>
      <c r="C49" s="37"/>
      <c r="D49" s="37"/>
      <c r="E49" s="31" t="s">
        <v>185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186</v>
      </c>
      <c r="D50" s="29" t="s">
        <v>190</v>
      </c>
      <c r="E50" s="31" t="s">
        <v>187</v>
      </c>
      <c r="F50" s="32" t="s">
        <v>98</v>
      </c>
      <c r="G50" s="33">
        <v>69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90">
      <c r="A51" s="29" t="s">
        <v>34</v>
      </c>
      <c r="B51" s="36"/>
      <c r="C51" s="37"/>
      <c r="D51" s="37"/>
      <c r="E51" s="31" t="s">
        <v>191</v>
      </c>
      <c r="F51" s="37"/>
      <c r="G51" s="37"/>
      <c r="H51" s="37"/>
      <c r="I51" s="37"/>
      <c r="J51" s="38"/>
    </row>
    <row r="52" ht="45">
      <c r="A52" s="29" t="s">
        <v>86</v>
      </c>
      <c r="B52" s="36"/>
      <c r="C52" s="37"/>
      <c r="D52" s="37"/>
      <c r="E52" s="44" t="s">
        <v>192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185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111</v>
      </c>
      <c r="D54" s="29" t="s">
        <v>31</v>
      </c>
      <c r="E54" s="31" t="s">
        <v>112</v>
      </c>
      <c r="F54" s="32" t="s">
        <v>98</v>
      </c>
      <c r="G54" s="33">
        <v>212.41999999999999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193</v>
      </c>
      <c r="F55" s="37"/>
      <c r="G55" s="37"/>
      <c r="H55" s="37"/>
      <c r="I55" s="37"/>
      <c r="J55" s="38"/>
    </row>
    <row r="56" ht="60">
      <c r="A56" s="29" t="s">
        <v>86</v>
      </c>
      <c r="B56" s="36"/>
      <c r="C56" s="37"/>
      <c r="D56" s="37"/>
      <c r="E56" s="44" t="s">
        <v>194</v>
      </c>
      <c r="F56" s="37"/>
      <c r="G56" s="37"/>
      <c r="H56" s="37"/>
      <c r="I56" s="37"/>
      <c r="J56" s="38"/>
    </row>
    <row r="57" ht="405">
      <c r="A57" s="29" t="s">
        <v>36</v>
      </c>
      <c r="B57" s="36"/>
      <c r="C57" s="37"/>
      <c r="D57" s="37"/>
      <c r="E57" s="31" t="s">
        <v>115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195</v>
      </c>
      <c r="D58" s="29" t="s">
        <v>150</v>
      </c>
      <c r="E58" s="31" t="s">
        <v>196</v>
      </c>
      <c r="F58" s="32" t="s">
        <v>98</v>
      </c>
      <c r="G58" s="33">
        <v>14.4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60">
      <c r="A59" s="29" t="s">
        <v>34</v>
      </c>
      <c r="B59" s="36"/>
      <c r="C59" s="37"/>
      <c r="D59" s="37"/>
      <c r="E59" s="31" t="s">
        <v>197</v>
      </c>
      <c r="F59" s="37"/>
      <c r="G59" s="37"/>
      <c r="H59" s="37"/>
      <c r="I59" s="37"/>
      <c r="J59" s="38"/>
    </row>
    <row r="60" ht="30">
      <c r="A60" s="29" t="s">
        <v>86</v>
      </c>
      <c r="B60" s="36"/>
      <c r="C60" s="37"/>
      <c r="D60" s="37"/>
      <c r="E60" s="44" t="s">
        <v>198</v>
      </c>
      <c r="F60" s="37"/>
      <c r="G60" s="37"/>
      <c r="H60" s="37"/>
      <c r="I60" s="37"/>
      <c r="J60" s="38"/>
    </row>
    <row r="61" ht="45">
      <c r="A61" s="29" t="s">
        <v>36</v>
      </c>
      <c r="B61" s="36"/>
      <c r="C61" s="37"/>
      <c r="D61" s="37"/>
      <c r="E61" s="31" t="s">
        <v>199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195</v>
      </c>
      <c r="D62" s="29" t="s">
        <v>200</v>
      </c>
      <c r="E62" s="31" t="s">
        <v>196</v>
      </c>
      <c r="F62" s="32" t="s">
        <v>98</v>
      </c>
      <c r="G62" s="33">
        <v>79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60">
      <c r="A63" s="29" t="s">
        <v>34</v>
      </c>
      <c r="B63" s="36"/>
      <c r="C63" s="37"/>
      <c r="D63" s="37"/>
      <c r="E63" s="31" t="s">
        <v>201</v>
      </c>
      <c r="F63" s="37"/>
      <c r="G63" s="37"/>
      <c r="H63" s="37"/>
      <c r="I63" s="37"/>
      <c r="J63" s="38"/>
    </row>
    <row r="64" ht="30">
      <c r="A64" s="29" t="s">
        <v>86</v>
      </c>
      <c r="B64" s="36"/>
      <c r="C64" s="37"/>
      <c r="D64" s="37"/>
      <c r="E64" s="44" t="s">
        <v>202</v>
      </c>
      <c r="F64" s="37"/>
      <c r="G64" s="37"/>
      <c r="H64" s="37"/>
      <c r="I64" s="37"/>
      <c r="J64" s="38"/>
    </row>
    <row r="65" ht="45">
      <c r="A65" s="29" t="s">
        <v>36</v>
      </c>
      <c r="B65" s="36"/>
      <c r="C65" s="37"/>
      <c r="D65" s="37"/>
      <c r="E65" s="31" t="s">
        <v>199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203</v>
      </c>
      <c r="D66" s="29" t="s">
        <v>31</v>
      </c>
      <c r="E66" s="31" t="s">
        <v>204</v>
      </c>
      <c r="F66" s="32" t="s">
        <v>98</v>
      </c>
      <c r="G66" s="33">
        <v>7.7050000000000001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60">
      <c r="A67" s="29" t="s">
        <v>34</v>
      </c>
      <c r="B67" s="36"/>
      <c r="C67" s="37"/>
      <c r="D67" s="37"/>
      <c r="E67" s="31" t="s">
        <v>205</v>
      </c>
      <c r="F67" s="37"/>
      <c r="G67" s="37"/>
      <c r="H67" s="37"/>
      <c r="I67" s="37"/>
      <c r="J67" s="38"/>
    </row>
    <row r="68" ht="75">
      <c r="A68" s="29" t="s">
        <v>86</v>
      </c>
      <c r="B68" s="36"/>
      <c r="C68" s="37"/>
      <c r="D68" s="37"/>
      <c r="E68" s="44" t="s">
        <v>206</v>
      </c>
      <c r="F68" s="37"/>
      <c r="G68" s="37"/>
      <c r="H68" s="37"/>
      <c r="I68" s="37"/>
      <c r="J68" s="38"/>
    </row>
    <row r="69" ht="409.5">
      <c r="A69" s="29" t="s">
        <v>36</v>
      </c>
      <c r="B69" s="36"/>
      <c r="C69" s="37"/>
      <c r="D69" s="37"/>
      <c r="E69" s="31" t="s">
        <v>207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116</v>
      </c>
      <c r="D70" s="29" t="s">
        <v>31</v>
      </c>
      <c r="E70" s="31" t="s">
        <v>117</v>
      </c>
      <c r="F70" s="32" t="s">
        <v>98</v>
      </c>
      <c r="G70" s="33">
        <v>22.420000000000002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60">
      <c r="A71" s="29" t="s">
        <v>34</v>
      </c>
      <c r="B71" s="36"/>
      <c r="C71" s="37"/>
      <c r="D71" s="37"/>
      <c r="E71" s="31" t="s">
        <v>208</v>
      </c>
      <c r="F71" s="37"/>
      <c r="G71" s="37"/>
      <c r="H71" s="37"/>
      <c r="I71" s="37"/>
      <c r="J71" s="38"/>
    </row>
    <row r="72" ht="30">
      <c r="A72" s="29" t="s">
        <v>86</v>
      </c>
      <c r="B72" s="36"/>
      <c r="C72" s="37"/>
      <c r="D72" s="37"/>
      <c r="E72" s="44" t="s">
        <v>209</v>
      </c>
      <c r="F72" s="37"/>
      <c r="G72" s="37"/>
      <c r="H72" s="37"/>
      <c r="I72" s="37"/>
      <c r="J72" s="38"/>
    </row>
    <row r="73" ht="390">
      <c r="A73" s="29" t="s">
        <v>36</v>
      </c>
      <c r="B73" s="36"/>
      <c r="C73" s="37"/>
      <c r="D73" s="37"/>
      <c r="E73" s="31" t="s">
        <v>120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210</v>
      </c>
      <c r="D74" s="29" t="s">
        <v>150</v>
      </c>
      <c r="E74" s="31" t="s">
        <v>211</v>
      </c>
      <c r="F74" s="32" t="s">
        <v>98</v>
      </c>
      <c r="G74" s="33">
        <v>25.77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5">
      <c r="A75" s="29" t="s">
        <v>34</v>
      </c>
      <c r="B75" s="36"/>
      <c r="C75" s="37"/>
      <c r="D75" s="37"/>
      <c r="E75" s="31" t="s">
        <v>212</v>
      </c>
      <c r="F75" s="37"/>
      <c r="G75" s="37"/>
      <c r="H75" s="37"/>
      <c r="I75" s="37"/>
      <c r="J75" s="38"/>
    </row>
    <row r="76" ht="150">
      <c r="A76" s="29" t="s">
        <v>86</v>
      </c>
      <c r="B76" s="36"/>
      <c r="C76" s="37"/>
      <c r="D76" s="37"/>
      <c r="E76" s="44" t="s">
        <v>213</v>
      </c>
      <c r="F76" s="37"/>
      <c r="G76" s="37"/>
      <c r="H76" s="37"/>
      <c r="I76" s="37"/>
      <c r="J76" s="38"/>
    </row>
    <row r="77" ht="409.5">
      <c r="A77" s="29" t="s">
        <v>36</v>
      </c>
      <c r="B77" s="36"/>
      <c r="C77" s="37"/>
      <c r="D77" s="37"/>
      <c r="E77" s="31" t="s">
        <v>207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210</v>
      </c>
      <c r="D78" s="29" t="s">
        <v>200</v>
      </c>
      <c r="E78" s="31" t="s">
        <v>211</v>
      </c>
      <c r="F78" s="32" t="s">
        <v>98</v>
      </c>
      <c r="G78" s="33">
        <v>3.2040000000000002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45">
      <c r="A79" s="29" t="s">
        <v>34</v>
      </c>
      <c r="B79" s="36"/>
      <c r="C79" s="37"/>
      <c r="D79" s="37"/>
      <c r="E79" s="31" t="s">
        <v>212</v>
      </c>
      <c r="F79" s="37"/>
      <c r="G79" s="37"/>
      <c r="H79" s="37"/>
      <c r="I79" s="37"/>
      <c r="J79" s="38"/>
    </row>
    <row r="80" ht="135">
      <c r="A80" s="29" t="s">
        <v>86</v>
      </c>
      <c r="B80" s="36"/>
      <c r="C80" s="37"/>
      <c r="D80" s="37"/>
      <c r="E80" s="44" t="s">
        <v>214</v>
      </c>
      <c r="F80" s="37"/>
      <c r="G80" s="37"/>
      <c r="H80" s="37"/>
      <c r="I80" s="37"/>
      <c r="J80" s="38"/>
    </row>
    <row r="81" ht="409.5">
      <c r="A81" s="29" t="s">
        <v>36</v>
      </c>
      <c r="B81" s="36"/>
      <c r="C81" s="37"/>
      <c r="D81" s="37"/>
      <c r="E81" s="31" t="s">
        <v>207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121</v>
      </c>
      <c r="D82" s="29" t="s">
        <v>31</v>
      </c>
      <c r="E82" s="31" t="s">
        <v>122</v>
      </c>
      <c r="F82" s="32" t="s">
        <v>98</v>
      </c>
      <c r="G82" s="33">
        <v>536.84900000000005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31" t="s">
        <v>215</v>
      </c>
      <c r="F83" s="37"/>
      <c r="G83" s="37"/>
      <c r="H83" s="37"/>
      <c r="I83" s="37"/>
      <c r="J83" s="38"/>
    </row>
    <row r="84" ht="135">
      <c r="A84" s="29" t="s">
        <v>86</v>
      </c>
      <c r="B84" s="36"/>
      <c r="C84" s="37"/>
      <c r="D84" s="37"/>
      <c r="E84" s="44" t="s">
        <v>216</v>
      </c>
      <c r="F84" s="37"/>
      <c r="G84" s="37"/>
      <c r="H84" s="37"/>
      <c r="I84" s="37"/>
      <c r="J84" s="38"/>
    </row>
    <row r="85" ht="270">
      <c r="A85" s="29" t="s">
        <v>36</v>
      </c>
      <c r="B85" s="36"/>
      <c r="C85" s="37"/>
      <c r="D85" s="37"/>
      <c r="E85" s="31" t="s">
        <v>124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217</v>
      </c>
      <c r="D86" s="29" t="s">
        <v>150</v>
      </c>
      <c r="E86" s="31" t="s">
        <v>218</v>
      </c>
      <c r="F86" s="32" t="s">
        <v>98</v>
      </c>
      <c r="G86" s="33">
        <v>118.8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45">
      <c r="A87" s="29" t="s">
        <v>34</v>
      </c>
      <c r="B87" s="36"/>
      <c r="C87" s="37"/>
      <c r="D87" s="37"/>
      <c r="E87" s="31" t="s">
        <v>219</v>
      </c>
      <c r="F87" s="37"/>
      <c r="G87" s="37"/>
      <c r="H87" s="37"/>
      <c r="I87" s="37"/>
      <c r="J87" s="38"/>
    </row>
    <row r="88" ht="60">
      <c r="A88" s="29" t="s">
        <v>86</v>
      </c>
      <c r="B88" s="36"/>
      <c r="C88" s="37"/>
      <c r="D88" s="37"/>
      <c r="E88" s="44" t="s">
        <v>220</v>
      </c>
      <c r="F88" s="37"/>
      <c r="G88" s="37"/>
      <c r="H88" s="37"/>
      <c r="I88" s="37"/>
      <c r="J88" s="38"/>
    </row>
    <row r="89" ht="330">
      <c r="A89" s="29" t="s">
        <v>36</v>
      </c>
      <c r="B89" s="36"/>
      <c r="C89" s="37"/>
      <c r="D89" s="37"/>
      <c r="E89" s="31" t="s">
        <v>221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217</v>
      </c>
      <c r="D90" s="29" t="s">
        <v>200</v>
      </c>
      <c r="E90" s="31" t="s">
        <v>218</v>
      </c>
      <c r="F90" s="32" t="s">
        <v>98</v>
      </c>
      <c r="G90" s="33">
        <v>22.420000000000002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222</v>
      </c>
      <c r="F91" s="37"/>
      <c r="G91" s="37"/>
      <c r="H91" s="37"/>
      <c r="I91" s="37"/>
      <c r="J91" s="38"/>
    </row>
    <row r="92" ht="45">
      <c r="A92" s="29" t="s">
        <v>86</v>
      </c>
      <c r="B92" s="36"/>
      <c r="C92" s="37"/>
      <c r="D92" s="37"/>
      <c r="E92" s="44" t="s">
        <v>223</v>
      </c>
      <c r="F92" s="37"/>
      <c r="G92" s="37"/>
      <c r="H92" s="37"/>
      <c r="I92" s="37"/>
      <c r="J92" s="38"/>
    </row>
    <row r="93" ht="330">
      <c r="A93" s="29" t="s">
        <v>36</v>
      </c>
      <c r="B93" s="36"/>
      <c r="C93" s="37"/>
      <c r="D93" s="37"/>
      <c r="E93" s="31" t="s">
        <v>221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217</v>
      </c>
      <c r="D94" s="29" t="s">
        <v>153</v>
      </c>
      <c r="E94" s="31" t="s">
        <v>218</v>
      </c>
      <c r="F94" s="32" t="s">
        <v>98</v>
      </c>
      <c r="G94" s="33">
        <v>190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5">
      <c r="A95" s="29" t="s">
        <v>34</v>
      </c>
      <c r="B95" s="36"/>
      <c r="C95" s="37"/>
      <c r="D95" s="37"/>
      <c r="E95" s="31" t="s">
        <v>224</v>
      </c>
      <c r="F95" s="37"/>
      <c r="G95" s="37"/>
      <c r="H95" s="37"/>
      <c r="I95" s="37"/>
      <c r="J95" s="38"/>
    </row>
    <row r="96" ht="135">
      <c r="A96" s="29" t="s">
        <v>86</v>
      </c>
      <c r="B96" s="36"/>
      <c r="C96" s="37"/>
      <c r="D96" s="37"/>
      <c r="E96" s="44" t="s">
        <v>225</v>
      </c>
      <c r="F96" s="37"/>
      <c r="G96" s="37"/>
      <c r="H96" s="37"/>
      <c r="I96" s="37"/>
      <c r="J96" s="38"/>
    </row>
    <row r="97" ht="330">
      <c r="A97" s="29" t="s">
        <v>36</v>
      </c>
      <c r="B97" s="36"/>
      <c r="C97" s="37"/>
      <c r="D97" s="37"/>
      <c r="E97" s="31" t="s">
        <v>221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226</v>
      </c>
      <c r="D98" s="29" t="s">
        <v>31</v>
      </c>
      <c r="E98" s="31" t="s">
        <v>227</v>
      </c>
      <c r="F98" s="32" t="s">
        <v>98</v>
      </c>
      <c r="G98" s="33">
        <v>22.75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34</v>
      </c>
      <c r="B99" s="36"/>
      <c r="C99" s="37"/>
      <c r="D99" s="37"/>
      <c r="E99" s="31" t="s">
        <v>228</v>
      </c>
      <c r="F99" s="37"/>
      <c r="G99" s="37"/>
      <c r="H99" s="37"/>
      <c r="I99" s="37"/>
      <c r="J99" s="38"/>
    </row>
    <row r="100" ht="105">
      <c r="A100" s="29" t="s">
        <v>86</v>
      </c>
      <c r="B100" s="36"/>
      <c r="C100" s="37"/>
      <c r="D100" s="37"/>
      <c r="E100" s="44" t="s">
        <v>229</v>
      </c>
      <c r="F100" s="37"/>
      <c r="G100" s="37"/>
      <c r="H100" s="37"/>
      <c r="I100" s="37"/>
      <c r="J100" s="38"/>
    </row>
    <row r="101" ht="330">
      <c r="A101" s="29" t="s">
        <v>36</v>
      </c>
      <c r="B101" s="36"/>
      <c r="C101" s="37"/>
      <c r="D101" s="37"/>
      <c r="E101" s="31" t="s">
        <v>230</v>
      </c>
      <c r="F101" s="37"/>
      <c r="G101" s="37"/>
      <c r="H101" s="37"/>
      <c r="I101" s="37"/>
      <c r="J101" s="38"/>
    </row>
    <row r="102">
      <c r="A102" s="29" t="s">
        <v>29</v>
      </c>
      <c r="B102" s="29">
        <v>24</v>
      </c>
      <c r="C102" s="30" t="s">
        <v>231</v>
      </c>
      <c r="D102" s="29" t="s">
        <v>31</v>
      </c>
      <c r="E102" s="31" t="s">
        <v>232</v>
      </c>
      <c r="F102" s="32" t="s">
        <v>98</v>
      </c>
      <c r="G102" s="33">
        <v>14.18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 ht="45">
      <c r="A103" s="29" t="s">
        <v>34</v>
      </c>
      <c r="B103" s="36"/>
      <c r="C103" s="37"/>
      <c r="D103" s="37"/>
      <c r="E103" s="31" t="s">
        <v>233</v>
      </c>
      <c r="F103" s="37"/>
      <c r="G103" s="37"/>
      <c r="H103" s="37"/>
      <c r="I103" s="37"/>
      <c r="J103" s="38"/>
    </row>
    <row r="104" ht="60">
      <c r="A104" s="29" t="s">
        <v>86</v>
      </c>
      <c r="B104" s="36"/>
      <c r="C104" s="37"/>
      <c r="D104" s="37"/>
      <c r="E104" s="44" t="s">
        <v>234</v>
      </c>
      <c r="F104" s="37"/>
      <c r="G104" s="37"/>
      <c r="H104" s="37"/>
      <c r="I104" s="37"/>
      <c r="J104" s="38"/>
    </row>
    <row r="105" ht="409.5">
      <c r="A105" s="29" t="s">
        <v>36</v>
      </c>
      <c r="B105" s="36"/>
      <c r="C105" s="37"/>
      <c r="D105" s="37"/>
      <c r="E105" s="31" t="s">
        <v>235</v>
      </c>
      <c r="F105" s="37"/>
      <c r="G105" s="37"/>
      <c r="H105" s="37"/>
      <c r="I105" s="37"/>
      <c r="J105" s="38"/>
    </row>
    <row r="106">
      <c r="A106" s="29" t="s">
        <v>29</v>
      </c>
      <c r="B106" s="29">
        <v>25</v>
      </c>
      <c r="C106" s="30" t="s">
        <v>236</v>
      </c>
      <c r="D106" s="29" t="s">
        <v>31</v>
      </c>
      <c r="E106" s="31" t="s">
        <v>237</v>
      </c>
      <c r="F106" s="32" t="s">
        <v>92</v>
      </c>
      <c r="G106" s="33">
        <v>297.846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34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 ht="45">
      <c r="A108" s="29" t="s">
        <v>86</v>
      </c>
      <c r="B108" s="36"/>
      <c r="C108" s="37"/>
      <c r="D108" s="37"/>
      <c r="E108" s="44" t="s">
        <v>238</v>
      </c>
      <c r="F108" s="37"/>
      <c r="G108" s="37"/>
      <c r="H108" s="37"/>
      <c r="I108" s="37"/>
      <c r="J108" s="38"/>
    </row>
    <row r="109" ht="75">
      <c r="A109" s="29" t="s">
        <v>36</v>
      </c>
      <c r="B109" s="36"/>
      <c r="C109" s="37"/>
      <c r="D109" s="37"/>
      <c r="E109" s="31" t="s">
        <v>239</v>
      </c>
      <c r="F109" s="37"/>
      <c r="G109" s="37"/>
      <c r="H109" s="37"/>
      <c r="I109" s="37"/>
      <c r="J109" s="38"/>
    </row>
    <row r="110">
      <c r="A110" s="29" t="s">
        <v>29</v>
      </c>
      <c r="B110" s="29">
        <v>26</v>
      </c>
      <c r="C110" s="30" t="s">
        <v>240</v>
      </c>
      <c r="D110" s="29" t="s">
        <v>31</v>
      </c>
      <c r="E110" s="31" t="s">
        <v>241</v>
      </c>
      <c r="F110" s="32" t="s">
        <v>92</v>
      </c>
      <c r="G110" s="33">
        <v>261.80000000000001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60">
      <c r="A111" s="29" t="s">
        <v>34</v>
      </c>
      <c r="B111" s="36"/>
      <c r="C111" s="37"/>
      <c r="D111" s="37"/>
      <c r="E111" s="31" t="s">
        <v>242</v>
      </c>
      <c r="F111" s="37"/>
      <c r="G111" s="37"/>
      <c r="H111" s="37"/>
      <c r="I111" s="37"/>
      <c r="J111" s="38"/>
    </row>
    <row r="112" ht="30">
      <c r="A112" s="29" t="s">
        <v>86</v>
      </c>
      <c r="B112" s="36"/>
      <c r="C112" s="37"/>
      <c r="D112" s="37"/>
      <c r="E112" s="44" t="s">
        <v>243</v>
      </c>
      <c r="F112" s="37"/>
      <c r="G112" s="37"/>
      <c r="H112" s="37"/>
      <c r="I112" s="37"/>
      <c r="J112" s="38"/>
    </row>
    <row r="113" ht="60">
      <c r="A113" s="29" t="s">
        <v>36</v>
      </c>
      <c r="B113" s="36"/>
      <c r="C113" s="37"/>
      <c r="D113" s="37"/>
      <c r="E113" s="31" t="s">
        <v>244</v>
      </c>
      <c r="F113" s="37"/>
      <c r="G113" s="37"/>
      <c r="H113" s="37"/>
      <c r="I113" s="37"/>
      <c r="J113" s="38"/>
    </row>
    <row r="114">
      <c r="A114" s="29" t="s">
        <v>29</v>
      </c>
      <c r="B114" s="29">
        <v>27</v>
      </c>
      <c r="C114" s="30" t="s">
        <v>245</v>
      </c>
      <c r="D114" s="29" t="s">
        <v>31</v>
      </c>
      <c r="E114" s="31" t="s">
        <v>246</v>
      </c>
      <c r="F114" s="32" t="s">
        <v>92</v>
      </c>
      <c r="G114" s="33">
        <v>228.90000000000001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60">
      <c r="A115" s="29" t="s">
        <v>34</v>
      </c>
      <c r="B115" s="36"/>
      <c r="C115" s="37"/>
      <c r="D115" s="37"/>
      <c r="E115" s="31" t="s">
        <v>247</v>
      </c>
      <c r="F115" s="37"/>
      <c r="G115" s="37"/>
      <c r="H115" s="37"/>
      <c r="I115" s="37"/>
      <c r="J115" s="38"/>
    </row>
    <row r="116" ht="30">
      <c r="A116" s="29" t="s">
        <v>86</v>
      </c>
      <c r="B116" s="36"/>
      <c r="C116" s="37"/>
      <c r="D116" s="37"/>
      <c r="E116" s="44" t="s">
        <v>248</v>
      </c>
      <c r="F116" s="37"/>
      <c r="G116" s="37"/>
      <c r="H116" s="37"/>
      <c r="I116" s="37"/>
      <c r="J116" s="38"/>
    </row>
    <row r="117" ht="75">
      <c r="A117" s="29" t="s">
        <v>36</v>
      </c>
      <c r="B117" s="36"/>
      <c r="C117" s="37"/>
      <c r="D117" s="37"/>
      <c r="E117" s="31" t="s">
        <v>249</v>
      </c>
      <c r="F117" s="37"/>
      <c r="G117" s="37"/>
      <c r="H117" s="37"/>
      <c r="I117" s="37"/>
      <c r="J117" s="38"/>
    </row>
    <row r="118">
      <c r="A118" s="29" t="s">
        <v>29</v>
      </c>
      <c r="B118" s="29">
        <v>28</v>
      </c>
      <c r="C118" s="30" t="s">
        <v>250</v>
      </c>
      <c r="D118" s="29" t="s">
        <v>31</v>
      </c>
      <c r="E118" s="31" t="s">
        <v>251</v>
      </c>
      <c r="F118" s="32" t="s">
        <v>92</v>
      </c>
      <c r="G118" s="33">
        <v>22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45">
      <c r="A119" s="29" t="s">
        <v>34</v>
      </c>
      <c r="B119" s="36"/>
      <c r="C119" s="37"/>
      <c r="D119" s="37"/>
      <c r="E119" s="31" t="s">
        <v>252</v>
      </c>
      <c r="F119" s="37"/>
      <c r="G119" s="37"/>
      <c r="H119" s="37"/>
      <c r="I119" s="37"/>
      <c r="J119" s="38"/>
    </row>
    <row r="120" ht="30">
      <c r="A120" s="29" t="s">
        <v>86</v>
      </c>
      <c r="B120" s="36"/>
      <c r="C120" s="37"/>
      <c r="D120" s="37"/>
      <c r="E120" s="44" t="s">
        <v>253</v>
      </c>
      <c r="F120" s="37"/>
      <c r="G120" s="37"/>
      <c r="H120" s="37"/>
      <c r="I120" s="37"/>
      <c r="J120" s="38"/>
    </row>
    <row r="121" ht="75">
      <c r="A121" s="29" t="s">
        <v>36</v>
      </c>
      <c r="B121" s="36"/>
      <c r="C121" s="37"/>
      <c r="D121" s="37"/>
      <c r="E121" s="31" t="s">
        <v>254</v>
      </c>
      <c r="F121" s="37"/>
      <c r="G121" s="37"/>
      <c r="H121" s="37"/>
      <c r="I121" s="37"/>
      <c r="J121" s="38"/>
    </row>
    <row r="122">
      <c r="A122" s="29" t="s">
        <v>29</v>
      </c>
      <c r="B122" s="29">
        <v>29</v>
      </c>
      <c r="C122" s="30" t="s">
        <v>255</v>
      </c>
      <c r="D122" s="29" t="s">
        <v>31</v>
      </c>
      <c r="E122" s="31" t="s">
        <v>256</v>
      </c>
      <c r="F122" s="32" t="s">
        <v>92</v>
      </c>
      <c r="G122" s="33">
        <v>273.79000000000002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34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 ht="30">
      <c r="A124" s="29" t="s">
        <v>86</v>
      </c>
      <c r="B124" s="36"/>
      <c r="C124" s="37"/>
      <c r="D124" s="37"/>
      <c r="E124" s="44" t="s">
        <v>257</v>
      </c>
      <c r="F124" s="37"/>
      <c r="G124" s="37"/>
      <c r="H124" s="37"/>
      <c r="I124" s="37"/>
      <c r="J124" s="38"/>
    </row>
    <row r="125" ht="75">
      <c r="A125" s="29" t="s">
        <v>36</v>
      </c>
      <c r="B125" s="36"/>
      <c r="C125" s="37"/>
      <c r="D125" s="37"/>
      <c r="E125" s="31" t="s">
        <v>258</v>
      </c>
      <c r="F125" s="37"/>
      <c r="G125" s="37"/>
      <c r="H125" s="37"/>
      <c r="I125" s="37"/>
      <c r="J125" s="38"/>
    </row>
    <row r="126">
      <c r="A126" s="23" t="s">
        <v>26</v>
      </c>
      <c r="B126" s="24"/>
      <c r="C126" s="25" t="s">
        <v>259</v>
      </c>
      <c r="D126" s="26"/>
      <c r="E126" s="23" t="s">
        <v>260</v>
      </c>
      <c r="F126" s="26"/>
      <c r="G126" s="26"/>
      <c r="H126" s="26"/>
      <c r="I126" s="27">
        <f>SUMIFS(I127:I146,A127:A146,"P")</f>
        <v>0</v>
      </c>
      <c r="J126" s="28"/>
    </row>
    <row r="127">
      <c r="A127" s="29" t="s">
        <v>29</v>
      </c>
      <c r="B127" s="29">
        <v>30</v>
      </c>
      <c r="C127" s="30" t="s">
        <v>261</v>
      </c>
      <c r="D127" s="29" t="s">
        <v>31</v>
      </c>
      <c r="E127" s="31" t="s">
        <v>262</v>
      </c>
      <c r="F127" s="32" t="s">
        <v>92</v>
      </c>
      <c r="G127" s="33">
        <v>144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 ht="30">
      <c r="A128" s="29" t="s">
        <v>34</v>
      </c>
      <c r="B128" s="36"/>
      <c r="C128" s="37"/>
      <c r="D128" s="37"/>
      <c r="E128" s="31" t="s">
        <v>263</v>
      </c>
      <c r="F128" s="37"/>
      <c r="G128" s="37"/>
      <c r="H128" s="37"/>
      <c r="I128" s="37"/>
      <c r="J128" s="38"/>
    </row>
    <row r="129" ht="30">
      <c r="A129" s="29" t="s">
        <v>86</v>
      </c>
      <c r="B129" s="36"/>
      <c r="C129" s="37"/>
      <c r="D129" s="37"/>
      <c r="E129" s="44" t="s">
        <v>264</v>
      </c>
      <c r="F129" s="37"/>
      <c r="G129" s="37"/>
      <c r="H129" s="37"/>
      <c r="I129" s="37"/>
      <c r="J129" s="38"/>
    </row>
    <row r="130" ht="105">
      <c r="A130" s="29" t="s">
        <v>36</v>
      </c>
      <c r="B130" s="36"/>
      <c r="C130" s="37"/>
      <c r="D130" s="37"/>
      <c r="E130" s="31" t="s">
        <v>265</v>
      </c>
      <c r="F130" s="37"/>
      <c r="G130" s="37"/>
      <c r="H130" s="37"/>
      <c r="I130" s="37"/>
      <c r="J130" s="38"/>
    </row>
    <row r="131">
      <c r="A131" s="29" t="s">
        <v>29</v>
      </c>
      <c r="B131" s="29">
        <v>31</v>
      </c>
      <c r="C131" s="30" t="s">
        <v>266</v>
      </c>
      <c r="D131" s="29" t="s">
        <v>31</v>
      </c>
      <c r="E131" s="31" t="s">
        <v>267</v>
      </c>
      <c r="F131" s="32" t="s">
        <v>134</v>
      </c>
      <c r="G131" s="33">
        <v>72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 ht="75">
      <c r="A132" s="29" t="s">
        <v>34</v>
      </c>
      <c r="B132" s="36"/>
      <c r="C132" s="37"/>
      <c r="D132" s="37"/>
      <c r="E132" s="31" t="s">
        <v>268</v>
      </c>
      <c r="F132" s="37"/>
      <c r="G132" s="37"/>
      <c r="H132" s="37"/>
      <c r="I132" s="37"/>
      <c r="J132" s="38"/>
    </row>
    <row r="133" ht="30">
      <c r="A133" s="29" t="s">
        <v>86</v>
      </c>
      <c r="B133" s="36"/>
      <c r="C133" s="37"/>
      <c r="D133" s="37"/>
      <c r="E133" s="44" t="s">
        <v>269</v>
      </c>
      <c r="F133" s="37"/>
      <c r="G133" s="37"/>
      <c r="H133" s="37"/>
      <c r="I133" s="37"/>
      <c r="J133" s="38"/>
    </row>
    <row r="134" ht="225">
      <c r="A134" s="29" t="s">
        <v>36</v>
      </c>
      <c r="B134" s="36"/>
      <c r="C134" s="37"/>
      <c r="D134" s="37"/>
      <c r="E134" s="31" t="s">
        <v>270</v>
      </c>
      <c r="F134" s="37"/>
      <c r="G134" s="37"/>
      <c r="H134" s="37"/>
      <c r="I134" s="37"/>
      <c r="J134" s="38"/>
    </row>
    <row r="135">
      <c r="A135" s="29" t="s">
        <v>29</v>
      </c>
      <c r="B135" s="29">
        <v>32</v>
      </c>
      <c r="C135" s="30" t="s">
        <v>271</v>
      </c>
      <c r="D135" s="29" t="s">
        <v>31</v>
      </c>
      <c r="E135" s="31" t="s">
        <v>272</v>
      </c>
      <c r="F135" s="32" t="s">
        <v>98</v>
      </c>
      <c r="G135" s="33">
        <v>87.802000000000007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 ht="30">
      <c r="A136" s="29" t="s">
        <v>34</v>
      </c>
      <c r="B136" s="36"/>
      <c r="C136" s="37"/>
      <c r="D136" s="37"/>
      <c r="E136" s="31" t="s">
        <v>273</v>
      </c>
      <c r="F136" s="37"/>
      <c r="G136" s="37"/>
      <c r="H136" s="37"/>
      <c r="I136" s="37"/>
      <c r="J136" s="38"/>
    </row>
    <row r="137" ht="90">
      <c r="A137" s="29" t="s">
        <v>86</v>
      </c>
      <c r="B137" s="36"/>
      <c r="C137" s="37"/>
      <c r="D137" s="37"/>
      <c r="E137" s="44" t="s">
        <v>274</v>
      </c>
      <c r="F137" s="37"/>
      <c r="G137" s="37"/>
      <c r="H137" s="37"/>
      <c r="I137" s="37"/>
      <c r="J137" s="38"/>
    </row>
    <row r="138" ht="105">
      <c r="A138" s="29" t="s">
        <v>36</v>
      </c>
      <c r="B138" s="36"/>
      <c r="C138" s="37"/>
      <c r="D138" s="37"/>
      <c r="E138" s="31" t="s">
        <v>275</v>
      </c>
      <c r="F138" s="37"/>
      <c r="G138" s="37"/>
      <c r="H138" s="37"/>
      <c r="I138" s="37"/>
      <c r="J138" s="38"/>
    </row>
    <row r="139">
      <c r="A139" s="29" t="s">
        <v>29</v>
      </c>
      <c r="B139" s="29">
        <v>33</v>
      </c>
      <c r="C139" s="30" t="s">
        <v>276</v>
      </c>
      <c r="D139" s="29" t="s">
        <v>190</v>
      </c>
      <c r="E139" s="31" t="s">
        <v>277</v>
      </c>
      <c r="F139" s="32" t="s">
        <v>92</v>
      </c>
      <c r="G139" s="33">
        <v>87.802000000000007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 ht="90">
      <c r="A140" s="29" t="s">
        <v>34</v>
      </c>
      <c r="B140" s="36"/>
      <c r="C140" s="37"/>
      <c r="D140" s="37"/>
      <c r="E140" s="31" t="s">
        <v>278</v>
      </c>
      <c r="F140" s="37"/>
      <c r="G140" s="37"/>
      <c r="H140" s="37"/>
      <c r="I140" s="37"/>
      <c r="J140" s="38"/>
    </row>
    <row r="141" ht="90">
      <c r="A141" s="29" t="s">
        <v>86</v>
      </c>
      <c r="B141" s="36"/>
      <c r="C141" s="37"/>
      <c r="D141" s="37"/>
      <c r="E141" s="44" t="s">
        <v>274</v>
      </c>
      <c r="F141" s="37"/>
      <c r="G141" s="37"/>
      <c r="H141" s="37"/>
      <c r="I141" s="37"/>
      <c r="J141" s="38"/>
    </row>
    <row r="142" ht="150">
      <c r="A142" s="29" t="s">
        <v>36</v>
      </c>
      <c r="B142" s="36"/>
      <c r="C142" s="37"/>
      <c r="D142" s="37"/>
      <c r="E142" s="31" t="s">
        <v>279</v>
      </c>
      <c r="F142" s="37"/>
      <c r="G142" s="37"/>
      <c r="H142" s="37"/>
      <c r="I142" s="37"/>
      <c r="J142" s="38"/>
    </row>
    <row r="143">
      <c r="A143" s="29" t="s">
        <v>29</v>
      </c>
      <c r="B143" s="29">
        <v>34</v>
      </c>
      <c r="C143" s="30" t="s">
        <v>280</v>
      </c>
      <c r="D143" s="29" t="s">
        <v>31</v>
      </c>
      <c r="E143" s="31" t="s">
        <v>281</v>
      </c>
      <c r="F143" s="32" t="s">
        <v>98</v>
      </c>
      <c r="G143" s="33">
        <v>3.2519999999999998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 ht="60">
      <c r="A144" s="29" t="s">
        <v>34</v>
      </c>
      <c r="B144" s="36"/>
      <c r="C144" s="37"/>
      <c r="D144" s="37"/>
      <c r="E144" s="31" t="s">
        <v>282</v>
      </c>
      <c r="F144" s="37"/>
      <c r="G144" s="37"/>
      <c r="H144" s="37"/>
      <c r="I144" s="37"/>
      <c r="J144" s="38"/>
    </row>
    <row r="145" ht="120">
      <c r="A145" s="29" t="s">
        <v>86</v>
      </c>
      <c r="B145" s="36"/>
      <c r="C145" s="37"/>
      <c r="D145" s="37"/>
      <c r="E145" s="44" t="s">
        <v>283</v>
      </c>
      <c r="F145" s="37"/>
      <c r="G145" s="37"/>
      <c r="H145" s="37"/>
      <c r="I145" s="37"/>
      <c r="J145" s="38"/>
    </row>
    <row r="146" ht="409.5">
      <c r="A146" s="29" t="s">
        <v>36</v>
      </c>
      <c r="B146" s="36"/>
      <c r="C146" s="37"/>
      <c r="D146" s="37"/>
      <c r="E146" s="31" t="s">
        <v>284</v>
      </c>
      <c r="F146" s="37"/>
      <c r="G146" s="37"/>
      <c r="H146" s="37"/>
      <c r="I146" s="37"/>
      <c r="J146" s="38"/>
    </row>
    <row r="147">
      <c r="A147" s="23" t="s">
        <v>26</v>
      </c>
      <c r="B147" s="24"/>
      <c r="C147" s="25" t="s">
        <v>285</v>
      </c>
      <c r="D147" s="26"/>
      <c r="E147" s="23" t="s">
        <v>286</v>
      </c>
      <c r="F147" s="26"/>
      <c r="G147" s="26"/>
      <c r="H147" s="26"/>
      <c r="I147" s="27">
        <f>SUMIFS(I148:I163,A148:A163,"P")</f>
        <v>0</v>
      </c>
      <c r="J147" s="28"/>
    </row>
    <row r="148">
      <c r="A148" s="29" t="s">
        <v>29</v>
      </c>
      <c r="B148" s="29">
        <v>35</v>
      </c>
      <c r="C148" s="30" t="s">
        <v>287</v>
      </c>
      <c r="D148" s="29" t="s">
        <v>31</v>
      </c>
      <c r="E148" s="31" t="s">
        <v>288</v>
      </c>
      <c r="F148" s="32" t="s">
        <v>98</v>
      </c>
      <c r="G148" s="33">
        <v>1.0800000000000001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 ht="30">
      <c r="A149" s="29" t="s">
        <v>34</v>
      </c>
      <c r="B149" s="36"/>
      <c r="C149" s="37"/>
      <c r="D149" s="37"/>
      <c r="E149" s="31" t="s">
        <v>289</v>
      </c>
      <c r="F149" s="37"/>
      <c r="G149" s="37"/>
      <c r="H149" s="37"/>
      <c r="I149" s="37"/>
      <c r="J149" s="38"/>
    </row>
    <row r="150" ht="30">
      <c r="A150" s="29" t="s">
        <v>86</v>
      </c>
      <c r="B150" s="36"/>
      <c r="C150" s="37"/>
      <c r="D150" s="37"/>
      <c r="E150" s="44" t="s">
        <v>290</v>
      </c>
      <c r="F150" s="37"/>
      <c r="G150" s="37"/>
      <c r="H150" s="37"/>
      <c r="I150" s="37"/>
      <c r="J150" s="38"/>
    </row>
    <row r="151" ht="330">
      <c r="A151" s="29" t="s">
        <v>36</v>
      </c>
      <c r="B151" s="36"/>
      <c r="C151" s="37"/>
      <c r="D151" s="37"/>
      <c r="E151" s="31" t="s">
        <v>291</v>
      </c>
      <c r="F151" s="37"/>
      <c r="G151" s="37"/>
      <c r="H151" s="37"/>
      <c r="I151" s="37"/>
      <c r="J151" s="38"/>
    </row>
    <row r="152">
      <c r="A152" s="29" t="s">
        <v>29</v>
      </c>
      <c r="B152" s="29">
        <v>36</v>
      </c>
      <c r="C152" s="30" t="s">
        <v>292</v>
      </c>
      <c r="D152" s="29" t="s">
        <v>31</v>
      </c>
      <c r="E152" s="31" t="s">
        <v>293</v>
      </c>
      <c r="F152" s="32" t="s">
        <v>98</v>
      </c>
      <c r="G152" s="33">
        <v>0.51800000000000002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 ht="60">
      <c r="A153" s="29" t="s">
        <v>34</v>
      </c>
      <c r="B153" s="36"/>
      <c r="C153" s="37"/>
      <c r="D153" s="37"/>
      <c r="E153" s="31" t="s">
        <v>294</v>
      </c>
      <c r="F153" s="37"/>
      <c r="G153" s="37"/>
      <c r="H153" s="37"/>
      <c r="I153" s="37"/>
      <c r="J153" s="38"/>
    </row>
    <row r="154" ht="45">
      <c r="A154" s="29" t="s">
        <v>86</v>
      </c>
      <c r="B154" s="36"/>
      <c r="C154" s="37"/>
      <c r="D154" s="37"/>
      <c r="E154" s="44" t="s">
        <v>295</v>
      </c>
      <c r="F154" s="37"/>
      <c r="G154" s="37"/>
      <c r="H154" s="37"/>
      <c r="I154" s="37"/>
      <c r="J154" s="38"/>
    </row>
    <row r="155" ht="409.5">
      <c r="A155" s="29" t="s">
        <v>36</v>
      </c>
      <c r="B155" s="36"/>
      <c r="C155" s="37"/>
      <c r="D155" s="37"/>
      <c r="E155" s="31" t="s">
        <v>296</v>
      </c>
      <c r="F155" s="37"/>
      <c r="G155" s="37"/>
      <c r="H155" s="37"/>
      <c r="I155" s="37"/>
      <c r="J155" s="38"/>
    </row>
    <row r="156">
      <c r="A156" s="29" t="s">
        <v>29</v>
      </c>
      <c r="B156" s="29">
        <v>37</v>
      </c>
      <c r="C156" s="30" t="s">
        <v>297</v>
      </c>
      <c r="D156" s="29" t="s">
        <v>31</v>
      </c>
      <c r="E156" s="31" t="s">
        <v>298</v>
      </c>
      <c r="F156" s="32" t="s">
        <v>84</v>
      </c>
      <c r="G156" s="33">
        <v>0.056000000000000001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0">
      <c r="A157" s="29" t="s">
        <v>34</v>
      </c>
      <c r="B157" s="36"/>
      <c r="C157" s="37"/>
      <c r="D157" s="37"/>
      <c r="E157" s="31" t="s">
        <v>299</v>
      </c>
      <c r="F157" s="37"/>
      <c r="G157" s="37"/>
      <c r="H157" s="37"/>
      <c r="I157" s="37"/>
      <c r="J157" s="38"/>
    </row>
    <row r="158" ht="60">
      <c r="A158" s="29" t="s">
        <v>86</v>
      </c>
      <c r="B158" s="36"/>
      <c r="C158" s="37"/>
      <c r="D158" s="37"/>
      <c r="E158" s="44" t="s">
        <v>300</v>
      </c>
      <c r="F158" s="37"/>
      <c r="G158" s="37"/>
      <c r="H158" s="37"/>
      <c r="I158" s="37"/>
      <c r="J158" s="38"/>
    </row>
    <row r="159" ht="375">
      <c r="A159" s="29" t="s">
        <v>36</v>
      </c>
      <c r="B159" s="36"/>
      <c r="C159" s="37"/>
      <c r="D159" s="37"/>
      <c r="E159" s="31" t="s">
        <v>301</v>
      </c>
      <c r="F159" s="37"/>
      <c r="G159" s="37"/>
      <c r="H159" s="37"/>
      <c r="I159" s="37"/>
      <c r="J159" s="38"/>
    </row>
    <row r="160">
      <c r="A160" s="29" t="s">
        <v>29</v>
      </c>
      <c r="B160" s="29">
        <v>68</v>
      </c>
      <c r="C160" s="30" t="s">
        <v>302</v>
      </c>
      <c r="D160" s="29" t="s">
        <v>31</v>
      </c>
      <c r="E160" s="31" t="s">
        <v>303</v>
      </c>
      <c r="F160" s="32" t="s">
        <v>98</v>
      </c>
      <c r="G160" s="33">
        <v>0.128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 ht="30">
      <c r="A161" s="29" t="s">
        <v>34</v>
      </c>
      <c r="B161" s="36"/>
      <c r="C161" s="37"/>
      <c r="D161" s="37"/>
      <c r="E161" s="31" t="s">
        <v>304</v>
      </c>
      <c r="F161" s="37"/>
      <c r="G161" s="37"/>
      <c r="H161" s="37"/>
      <c r="I161" s="37"/>
      <c r="J161" s="38"/>
    </row>
    <row r="162" ht="45">
      <c r="A162" s="29" t="s">
        <v>86</v>
      </c>
      <c r="B162" s="36"/>
      <c r="C162" s="37"/>
      <c r="D162" s="37"/>
      <c r="E162" s="44" t="s">
        <v>305</v>
      </c>
      <c r="F162" s="37"/>
      <c r="G162" s="37"/>
      <c r="H162" s="37"/>
      <c r="I162" s="37"/>
      <c r="J162" s="38"/>
    </row>
    <row r="163" ht="345">
      <c r="A163" s="29" t="s">
        <v>36</v>
      </c>
      <c r="B163" s="36"/>
      <c r="C163" s="37"/>
      <c r="D163" s="37"/>
      <c r="E163" s="31" t="s">
        <v>306</v>
      </c>
      <c r="F163" s="37"/>
      <c r="G163" s="37"/>
      <c r="H163" s="37"/>
      <c r="I163" s="37"/>
      <c r="J163" s="38"/>
    </row>
    <row r="164">
      <c r="A164" s="23" t="s">
        <v>26</v>
      </c>
      <c r="B164" s="24"/>
      <c r="C164" s="25" t="s">
        <v>307</v>
      </c>
      <c r="D164" s="26"/>
      <c r="E164" s="23" t="s">
        <v>308</v>
      </c>
      <c r="F164" s="26"/>
      <c r="G164" s="26"/>
      <c r="H164" s="26"/>
      <c r="I164" s="27">
        <f>SUMIFS(I165:I184,A165:A184,"P")</f>
        <v>0</v>
      </c>
      <c r="J164" s="28"/>
    </row>
    <row r="165">
      <c r="A165" s="29" t="s">
        <v>29</v>
      </c>
      <c r="B165" s="29">
        <v>38</v>
      </c>
      <c r="C165" s="30" t="s">
        <v>309</v>
      </c>
      <c r="D165" s="29" t="s">
        <v>200</v>
      </c>
      <c r="E165" s="31" t="s">
        <v>310</v>
      </c>
      <c r="F165" s="32" t="s">
        <v>98</v>
      </c>
      <c r="G165" s="33">
        <v>2.5299999999999998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60">
      <c r="A166" s="29" t="s">
        <v>34</v>
      </c>
      <c r="B166" s="36"/>
      <c r="C166" s="37"/>
      <c r="D166" s="37"/>
      <c r="E166" s="31" t="s">
        <v>311</v>
      </c>
      <c r="F166" s="37"/>
      <c r="G166" s="37"/>
      <c r="H166" s="37"/>
      <c r="I166" s="37"/>
      <c r="J166" s="38"/>
    </row>
    <row r="167" ht="60">
      <c r="A167" s="29" t="s">
        <v>86</v>
      </c>
      <c r="B167" s="36"/>
      <c r="C167" s="37"/>
      <c r="D167" s="37"/>
      <c r="E167" s="44" t="s">
        <v>312</v>
      </c>
      <c r="F167" s="37"/>
      <c r="G167" s="37"/>
      <c r="H167" s="37"/>
      <c r="I167" s="37"/>
      <c r="J167" s="38"/>
    </row>
    <row r="168" ht="409.5">
      <c r="A168" s="29" t="s">
        <v>36</v>
      </c>
      <c r="B168" s="36"/>
      <c r="C168" s="37"/>
      <c r="D168" s="37"/>
      <c r="E168" s="31" t="s">
        <v>284</v>
      </c>
      <c r="F168" s="37"/>
      <c r="G168" s="37"/>
      <c r="H168" s="37"/>
      <c r="I168" s="37"/>
      <c r="J168" s="38"/>
    </row>
    <row r="169">
      <c r="A169" s="29" t="s">
        <v>29</v>
      </c>
      <c r="B169" s="29">
        <v>39</v>
      </c>
      <c r="C169" s="30" t="s">
        <v>313</v>
      </c>
      <c r="D169" s="29" t="s">
        <v>31</v>
      </c>
      <c r="E169" s="31" t="s">
        <v>314</v>
      </c>
      <c r="F169" s="32" t="s">
        <v>98</v>
      </c>
      <c r="G169" s="33">
        <v>0.20300000000000001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34</v>
      </c>
      <c r="B170" s="36"/>
      <c r="C170" s="37"/>
      <c r="D170" s="37"/>
      <c r="E170" s="31" t="s">
        <v>315</v>
      </c>
      <c r="F170" s="37"/>
      <c r="G170" s="37"/>
      <c r="H170" s="37"/>
      <c r="I170" s="37"/>
      <c r="J170" s="38"/>
    </row>
    <row r="171" ht="30">
      <c r="A171" s="29" t="s">
        <v>86</v>
      </c>
      <c r="B171" s="36"/>
      <c r="C171" s="37"/>
      <c r="D171" s="37"/>
      <c r="E171" s="44" t="s">
        <v>316</v>
      </c>
      <c r="F171" s="37"/>
      <c r="G171" s="37"/>
      <c r="H171" s="37"/>
      <c r="I171" s="37"/>
      <c r="J171" s="38"/>
    </row>
    <row r="172" ht="105">
      <c r="A172" s="29" t="s">
        <v>36</v>
      </c>
      <c r="B172" s="36"/>
      <c r="C172" s="37"/>
      <c r="D172" s="37"/>
      <c r="E172" s="31" t="s">
        <v>275</v>
      </c>
      <c r="F172" s="37"/>
      <c r="G172" s="37"/>
      <c r="H172" s="37"/>
      <c r="I172" s="37"/>
      <c r="J172" s="38"/>
    </row>
    <row r="173">
      <c r="A173" s="29" t="s">
        <v>29</v>
      </c>
      <c r="B173" s="29">
        <v>40</v>
      </c>
      <c r="C173" s="30" t="s">
        <v>317</v>
      </c>
      <c r="D173" s="29" t="s">
        <v>31</v>
      </c>
      <c r="E173" s="31" t="s">
        <v>318</v>
      </c>
      <c r="F173" s="32" t="s">
        <v>98</v>
      </c>
      <c r="G173" s="33">
        <v>4.8700000000000001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31" t="s">
        <v>319</v>
      </c>
      <c r="F174" s="37"/>
      <c r="G174" s="37"/>
      <c r="H174" s="37"/>
      <c r="I174" s="37"/>
      <c r="J174" s="38"/>
    </row>
    <row r="175" ht="90">
      <c r="A175" s="29" t="s">
        <v>86</v>
      </c>
      <c r="B175" s="36"/>
      <c r="C175" s="37"/>
      <c r="D175" s="37"/>
      <c r="E175" s="44" t="s">
        <v>320</v>
      </c>
      <c r="F175" s="37"/>
      <c r="G175" s="37"/>
      <c r="H175" s="37"/>
      <c r="I175" s="37"/>
      <c r="J175" s="38"/>
    </row>
    <row r="176" ht="105">
      <c r="A176" s="29" t="s">
        <v>36</v>
      </c>
      <c r="B176" s="36"/>
      <c r="C176" s="37"/>
      <c r="D176" s="37"/>
      <c r="E176" s="31" t="s">
        <v>275</v>
      </c>
      <c r="F176" s="37"/>
      <c r="G176" s="37"/>
      <c r="H176" s="37"/>
      <c r="I176" s="37"/>
      <c r="J176" s="38"/>
    </row>
    <row r="177">
      <c r="A177" s="29" t="s">
        <v>29</v>
      </c>
      <c r="B177" s="29">
        <v>41</v>
      </c>
      <c r="C177" s="30" t="s">
        <v>321</v>
      </c>
      <c r="D177" s="29" t="s">
        <v>31</v>
      </c>
      <c r="E177" s="31" t="s">
        <v>322</v>
      </c>
      <c r="F177" s="32" t="s">
        <v>98</v>
      </c>
      <c r="G177" s="33">
        <v>0.81000000000000005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30">
      <c r="A178" s="29" t="s">
        <v>34</v>
      </c>
      <c r="B178" s="36"/>
      <c r="C178" s="37"/>
      <c r="D178" s="37"/>
      <c r="E178" s="31" t="s">
        <v>323</v>
      </c>
      <c r="F178" s="37"/>
      <c r="G178" s="37"/>
      <c r="H178" s="37"/>
      <c r="I178" s="37"/>
      <c r="J178" s="38"/>
    </row>
    <row r="179" ht="45">
      <c r="A179" s="29" t="s">
        <v>86</v>
      </c>
      <c r="B179" s="36"/>
      <c r="C179" s="37"/>
      <c r="D179" s="37"/>
      <c r="E179" s="44" t="s">
        <v>324</v>
      </c>
      <c r="F179" s="37"/>
      <c r="G179" s="37"/>
      <c r="H179" s="37"/>
      <c r="I179" s="37"/>
      <c r="J179" s="38"/>
    </row>
    <row r="180" ht="409.5">
      <c r="A180" s="29" t="s">
        <v>36</v>
      </c>
      <c r="B180" s="36"/>
      <c r="C180" s="37"/>
      <c r="D180" s="37"/>
      <c r="E180" s="31" t="s">
        <v>284</v>
      </c>
      <c r="F180" s="37"/>
      <c r="G180" s="37"/>
      <c r="H180" s="37"/>
      <c r="I180" s="37"/>
      <c r="J180" s="38"/>
    </row>
    <row r="181">
      <c r="A181" s="29" t="s">
        <v>29</v>
      </c>
      <c r="B181" s="29">
        <v>42</v>
      </c>
      <c r="C181" s="30" t="s">
        <v>325</v>
      </c>
      <c r="D181" s="29" t="s">
        <v>31</v>
      </c>
      <c r="E181" s="31" t="s">
        <v>326</v>
      </c>
      <c r="F181" s="32" t="s">
        <v>98</v>
      </c>
      <c r="G181" s="33">
        <v>5.0599999999999996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 ht="75">
      <c r="A182" s="29" t="s">
        <v>34</v>
      </c>
      <c r="B182" s="36"/>
      <c r="C182" s="37"/>
      <c r="D182" s="37"/>
      <c r="E182" s="31" t="s">
        <v>327</v>
      </c>
      <c r="F182" s="37"/>
      <c r="G182" s="37"/>
      <c r="H182" s="37"/>
      <c r="I182" s="37"/>
      <c r="J182" s="38"/>
    </row>
    <row r="183" ht="60">
      <c r="A183" s="29" t="s">
        <v>86</v>
      </c>
      <c r="B183" s="36"/>
      <c r="C183" s="37"/>
      <c r="D183" s="37"/>
      <c r="E183" s="44" t="s">
        <v>328</v>
      </c>
      <c r="F183" s="37"/>
      <c r="G183" s="37"/>
      <c r="H183" s="37"/>
      <c r="I183" s="37"/>
      <c r="J183" s="38"/>
    </row>
    <row r="184" ht="150">
      <c r="A184" s="29" t="s">
        <v>36</v>
      </c>
      <c r="B184" s="36"/>
      <c r="C184" s="37"/>
      <c r="D184" s="37"/>
      <c r="E184" s="31" t="s">
        <v>329</v>
      </c>
      <c r="F184" s="37"/>
      <c r="G184" s="37"/>
      <c r="H184" s="37"/>
      <c r="I184" s="37"/>
      <c r="J184" s="38"/>
    </row>
    <row r="185">
      <c r="A185" s="23" t="s">
        <v>26</v>
      </c>
      <c r="B185" s="24"/>
      <c r="C185" s="25" t="s">
        <v>330</v>
      </c>
      <c r="D185" s="26"/>
      <c r="E185" s="23" t="s">
        <v>331</v>
      </c>
      <c r="F185" s="26"/>
      <c r="G185" s="26"/>
      <c r="H185" s="26"/>
      <c r="I185" s="27">
        <f>SUMIFS(I186:I225,A186:A225,"P")</f>
        <v>0</v>
      </c>
      <c r="J185" s="28"/>
    </row>
    <row r="186">
      <c r="A186" s="29" t="s">
        <v>29</v>
      </c>
      <c r="B186" s="29">
        <v>43</v>
      </c>
      <c r="C186" s="30" t="s">
        <v>332</v>
      </c>
      <c r="D186" s="29" t="s">
        <v>150</v>
      </c>
      <c r="E186" s="31" t="s">
        <v>333</v>
      </c>
      <c r="F186" s="32" t="s">
        <v>92</v>
      </c>
      <c r="G186" s="33">
        <v>303.14600000000002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34</v>
      </c>
      <c r="B187" s="36"/>
      <c r="C187" s="37"/>
      <c r="D187" s="37"/>
      <c r="E187" s="31" t="s">
        <v>334</v>
      </c>
      <c r="F187" s="37"/>
      <c r="G187" s="37"/>
      <c r="H187" s="37"/>
      <c r="I187" s="37"/>
      <c r="J187" s="38"/>
    </row>
    <row r="188" ht="60">
      <c r="A188" s="29" t="s">
        <v>86</v>
      </c>
      <c r="B188" s="36"/>
      <c r="C188" s="37"/>
      <c r="D188" s="37"/>
      <c r="E188" s="44" t="s">
        <v>335</v>
      </c>
      <c r="F188" s="37"/>
      <c r="G188" s="37"/>
      <c r="H188" s="37"/>
      <c r="I188" s="37"/>
      <c r="J188" s="38"/>
    </row>
    <row r="189" ht="90">
      <c r="A189" s="29" t="s">
        <v>36</v>
      </c>
      <c r="B189" s="36"/>
      <c r="C189" s="37"/>
      <c r="D189" s="37"/>
      <c r="E189" s="31" t="s">
        <v>336</v>
      </c>
      <c r="F189" s="37"/>
      <c r="G189" s="37"/>
      <c r="H189" s="37"/>
      <c r="I189" s="37"/>
      <c r="J189" s="38"/>
    </row>
    <row r="190">
      <c r="A190" s="29" t="s">
        <v>29</v>
      </c>
      <c r="B190" s="29">
        <v>44</v>
      </c>
      <c r="C190" s="30" t="s">
        <v>332</v>
      </c>
      <c r="D190" s="29" t="s">
        <v>200</v>
      </c>
      <c r="E190" s="31" t="s">
        <v>333</v>
      </c>
      <c r="F190" s="32" t="s">
        <v>92</v>
      </c>
      <c r="G190" s="33">
        <v>5.2999999999999998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34</v>
      </c>
      <c r="B191" s="36"/>
      <c r="C191" s="37"/>
      <c r="D191" s="37"/>
      <c r="E191" s="31" t="s">
        <v>337</v>
      </c>
      <c r="F191" s="37"/>
      <c r="G191" s="37"/>
      <c r="H191" s="37"/>
      <c r="I191" s="37"/>
      <c r="J191" s="38"/>
    </row>
    <row r="192">
      <c r="A192" s="29" t="s">
        <v>86</v>
      </c>
      <c r="B192" s="36"/>
      <c r="C192" s="37"/>
      <c r="D192" s="37"/>
      <c r="E192" s="44" t="s">
        <v>338</v>
      </c>
      <c r="F192" s="37"/>
      <c r="G192" s="37"/>
      <c r="H192" s="37"/>
      <c r="I192" s="37"/>
      <c r="J192" s="38"/>
    </row>
    <row r="193" ht="90">
      <c r="A193" s="29" t="s">
        <v>36</v>
      </c>
      <c r="B193" s="36"/>
      <c r="C193" s="37"/>
      <c r="D193" s="37"/>
      <c r="E193" s="31" t="s">
        <v>336</v>
      </c>
      <c r="F193" s="37"/>
      <c r="G193" s="37"/>
      <c r="H193" s="37"/>
      <c r="I193" s="37"/>
      <c r="J193" s="38"/>
    </row>
    <row r="194">
      <c r="A194" s="29" t="s">
        <v>29</v>
      </c>
      <c r="B194" s="29">
        <v>45</v>
      </c>
      <c r="C194" s="30" t="s">
        <v>339</v>
      </c>
      <c r="D194" s="29" t="s">
        <v>31</v>
      </c>
      <c r="E194" s="31" t="s">
        <v>340</v>
      </c>
      <c r="F194" s="32" t="s">
        <v>92</v>
      </c>
      <c r="G194" s="33">
        <v>275.50799999999998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34</v>
      </c>
      <c r="B195" s="36"/>
      <c r="C195" s="37"/>
      <c r="D195" s="37"/>
      <c r="E195" s="31" t="s">
        <v>341</v>
      </c>
      <c r="F195" s="37"/>
      <c r="G195" s="37"/>
      <c r="H195" s="37"/>
      <c r="I195" s="37"/>
      <c r="J195" s="38"/>
    </row>
    <row r="196" ht="30">
      <c r="A196" s="29" t="s">
        <v>86</v>
      </c>
      <c r="B196" s="36"/>
      <c r="C196" s="37"/>
      <c r="D196" s="37"/>
      <c r="E196" s="44" t="s">
        <v>342</v>
      </c>
      <c r="F196" s="37"/>
      <c r="G196" s="37"/>
      <c r="H196" s="37"/>
      <c r="I196" s="37"/>
      <c r="J196" s="38"/>
    </row>
    <row r="197" ht="90">
      <c r="A197" s="29" t="s">
        <v>36</v>
      </c>
      <c r="B197" s="36"/>
      <c r="C197" s="37"/>
      <c r="D197" s="37"/>
      <c r="E197" s="31" t="s">
        <v>336</v>
      </c>
      <c r="F197" s="37"/>
      <c r="G197" s="37"/>
      <c r="H197" s="37"/>
      <c r="I197" s="37"/>
      <c r="J197" s="38"/>
    </row>
    <row r="198">
      <c r="A198" s="29" t="s">
        <v>29</v>
      </c>
      <c r="B198" s="29">
        <v>46</v>
      </c>
      <c r="C198" s="30" t="s">
        <v>343</v>
      </c>
      <c r="D198" s="29" t="s">
        <v>31</v>
      </c>
      <c r="E198" s="31" t="s">
        <v>344</v>
      </c>
      <c r="F198" s="32" t="s">
        <v>92</v>
      </c>
      <c r="G198" s="33">
        <v>46.5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34</v>
      </c>
      <c r="B199" s="36"/>
      <c r="C199" s="37"/>
      <c r="D199" s="37"/>
      <c r="E199" s="31" t="s">
        <v>345</v>
      </c>
      <c r="F199" s="37"/>
      <c r="G199" s="37"/>
      <c r="H199" s="37"/>
      <c r="I199" s="37"/>
      <c r="J199" s="38"/>
    </row>
    <row r="200" ht="60">
      <c r="A200" s="29" t="s">
        <v>86</v>
      </c>
      <c r="B200" s="36"/>
      <c r="C200" s="37"/>
      <c r="D200" s="37"/>
      <c r="E200" s="44" t="s">
        <v>346</v>
      </c>
      <c r="F200" s="37"/>
      <c r="G200" s="37"/>
      <c r="H200" s="37"/>
      <c r="I200" s="37"/>
      <c r="J200" s="38"/>
    </row>
    <row r="201" ht="120">
      <c r="A201" s="29" t="s">
        <v>36</v>
      </c>
      <c r="B201" s="36"/>
      <c r="C201" s="37"/>
      <c r="D201" s="37"/>
      <c r="E201" s="31" t="s">
        <v>347</v>
      </c>
      <c r="F201" s="37"/>
      <c r="G201" s="37"/>
      <c r="H201" s="37"/>
      <c r="I201" s="37"/>
      <c r="J201" s="38"/>
    </row>
    <row r="202">
      <c r="A202" s="29" t="s">
        <v>29</v>
      </c>
      <c r="B202" s="29">
        <v>47</v>
      </c>
      <c r="C202" s="30" t="s">
        <v>348</v>
      </c>
      <c r="D202" s="29" t="s">
        <v>31</v>
      </c>
      <c r="E202" s="31" t="s">
        <v>349</v>
      </c>
      <c r="F202" s="32" t="s">
        <v>92</v>
      </c>
      <c r="G202" s="33">
        <v>258.46899999999999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 ht="30">
      <c r="A203" s="29" t="s">
        <v>34</v>
      </c>
      <c r="B203" s="36"/>
      <c r="C203" s="37"/>
      <c r="D203" s="37"/>
      <c r="E203" s="31" t="s">
        <v>350</v>
      </c>
      <c r="F203" s="37"/>
      <c r="G203" s="37"/>
      <c r="H203" s="37"/>
      <c r="I203" s="37"/>
      <c r="J203" s="38"/>
    </row>
    <row r="204" ht="45">
      <c r="A204" s="29" t="s">
        <v>86</v>
      </c>
      <c r="B204" s="36"/>
      <c r="C204" s="37"/>
      <c r="D204" s="37"/>
      <c r="E204" s="44" t="s">
        <v>351</v>
      </c>
      <c r="F204" s="37"/>
      <c r="G204" s="37"/>
      <c r="H204" s="37"/>
      <c r="I204" s="37"/>
      <c r="J204" s="38"/>
    </row>
    <row r="205" ht="120">
      <c r="A205" s="29" t="s">
        <v>36</v>
      </c>
      <c r="B205" s="36"/>
      <c r="C205" s="37"/>
      <c r="D205" s="37"/>
      <c r="E205" s="31" t="s">
        <v>352</v>
      </c>
      <c r="F205" s="37"/>
      <c r="G205" s="37"/>
      <c r="H205" s="37"/>
      <c r="I205" s="37"/>
      <c r="J205" s="38"/>
    </row>
    <row r="206">
      <c r="A206" s="29" t="s">
        <v>29</v>
      </c>
      <c r="B206" s="29">
        <v>48</v>
      </c>
      <c r="C206" s="30" t="s">
        <v>353</v>
      </c>
      <c r="D206" s="29" t="s">
        <v>31</v>
      </c>
      <c r="E206" s="31" t="s">
        <v>354</v>
      </c>
      <c r="F206" s="32" t="s">
        <v>92</v>
      </c>
      <c r="G206" s="33">
        <v>262.19200000000001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30">
      <c r="A207" s="29" t="s">
        <v>34</v>
      </c>
      <c r="B207" s="36"/>
      <c r="C207" s="37"/>
      <c r="D207" s="37"/>
      <c r="E207" s="31" t="s">
        <v>355</v>
      </c>
      <c r="F207" s="37"/>
      <c r="G207" s="37"/>
      <c r="H207" s="37"/>
      <c r="I207" s="37"/>
      <c r="J207" s="38"/>
    </row>
    <row r="208" ht="45">
      <c r="A208" s="29" t="s">
        <v>86</v>
      </c>
      <c r="B208" s="36"/>
      <c r="C208" s="37"/>
      <c r="D208" s="37"/>
      <c r="E208" s="44" t="s">
        <v>356</v>
      </c>
      <c r="F208" s="37"/>
      <c r="G208" s="37"/>
      <c r="H208" s="37"/>
      <c r="I208" s="37"/>
      <c r="J208" s="38"/>
    </row>
    <row r="209" ht="120">
      <c r="A209" s="29" t="s">
        <v>36</v>
      </c>
      <c r="B209" s="36"/>
      <c r="C209" s="37"/>
      <c r="D209" s="37"/>
      <c r="E209" s="31" t="s">
        <v>352</v>
      </c>
      <c r="F209" s="37"/>
      <c r="G209" s="37"/>
      <c r="H209" s="37"/>
      <c r="I209" s="37"/>
      <c r="J209" s="38"/>
    </row>
    <row r="210">
      <c r="A210" s="29" t="s">
        <v>29</v>
      </c>
      <c r="B210" s="29">
        <v>49</v>
      </c>
      <c r="C210" s="30" t="s">
        <v>357</v>
      </c>
      <c r="D210" s="29" t="s">
        <v>31</v>
      </c>
      <c r="E210" s="31" t="s">
        <v>358</v>
      </c>
      <c r="F210" s="32" t="s">
        <v>92</v>
      </c>
      <c r="G210" s="33">
        <v>247.30000000000001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>
      <c r="A211" s="29" t="s">
        <v>34</v>
      </c>
      <c r="B211" s="36"/>
      <c r="C211" s="37"/>
      <c r="D211" s="37"/>
      <c r="E211" s="31" t="s">
        <v>359</v>
      </c>
      <c r="F211" s="37"/>
      <c r="G211" s="37"/>
      <c r="H211" s="37"/>
      <c r="I211" s="37"/>
      <c r="J211" s="38"/>
    </row>
    <row r="212" ht="60">
      <c r="A212" s="29" t="s">
        <v>86</v>
      </c>
      <c r="B212" s="36"/>
      <c r="C212" s="37"/>
      <c r="D212" s="37"/>
      <c r="E212" s="44" t="s">
        <v>360</v>
      </c>
      <c r="F212" s="37"/>
      <c r="G212" s="37"/>
      <c r="H212" s="37"/>
      <c r="I212" s="37"/>
      <c r="J212" s="38"/>
    </row>
    <row r="213" ht="195">
      <c r="A213" s="29" t="s">
        <v>36</v>
      </c>
      <c r="B213" s="36"/>
      <c r="C213" s="37"/>
      <c r="D213" s="37"/>
      <c r="E213" s="31" t="s">
        <v>361</v>
      </c>
      <c r="F213" s="37"/>
      <c r="G213" s="37"/>
      <c r="H213" s="37"/>
      <c r="I213" s="37"/>
      <c r="J213" s="38"/>
    </row>
    <row r="214">
      <c r="A214" s="29" t="s">
        <v>29</v>
      </c>
      <c r="B214" s="29">
        <v>50</v>
      </c>
      <c r="C214" s="30" t="s">
        <v>362</v>
      </c>
      <c r="D214" s="29" t="s">
        <v>31</v>
      </c>
      <c r="E214" s="31" t="s">
        <v>363</v>
      </c>
      <c r="F214" s="32" t="s">
        <v>92</v>
      </c>
      <c r="G214" s="33">
        <v>249.446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34</v>
      </c>
      <c r="B215" s="36"/>
      <c r="C215" s="37"/>
      <c r="D215" s="37"/>
      <c r="E215" s="31" t="s">
        <v>364</v>
      </c>
      <c r="F215" s="37"/>
      <c r="G215" s="37"/>
      <c r="H215" s="37"/>
      <c r="I215" s="37"/>
      <c r="J215" s="38"/>
    </row>
    <row r="216" ht="30">
      <c r="A216" s="29" t="s">
        <v>86</v>
      </c>
      <c r="B216" s="36"/>
      <c r="C216" s="37"/>
      <c r="D216" s="37"/>
      <c r="E216" s="44" t="s">
        <v>365</v>
      </c>
      <c r="F216" s="37"/>
      <c r="G216" s="37"/>
      <c r="H216" s="37"/>
      <c r="I216" s="37"/>
      <c r="J216" s="38"/>
    </row>
    <row r="217" ht="195">
      <c r="A217" s="29" t="s">
        <v>36</v>
      </c>
      <c r="B217" s="36"/>
      <c r="C217" s="37"/>
      <c r="D217" s="37"/>
      <c r="E217" s="31" t="s">
        <v>361</v>
      </c>
      <c r="F217" s="37"/>
      <c r="G217" s="37"/>
      <c r="H217" s="37"/>
      <c r="I217" s="37"/>
      <c r="J217" s="38"/>
    </row>
    <row r="218">
      <c r="A218" s="29" t="s">
        <v>29</v>
      </c>
      <c r="B218" s="29">
        <v>51</v>
      </c>
      <c r="C218" s="30" t="s">
        <v>366</v>
      </c>
      <c r="D218" s="29" t="s">
        <v>31</v>
      </c>
      <c r="E218" s="31" t="s">
        <v>367</v>
      </c>
      <c r="F218" s="32" t="s">
        <v>92</v>
      </c>
      <c r="G218" s="33">
        <v>256.892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34</v>
      </c>
      <c r="B219" s="36"/>
      <c r="C219" s="37"/>
      <c r="D219" s="37"/>
      <c r="E219" s="31" t="s">
        <v>368</v>
      </c>
      <c r="F219" s="37"/>
      <c r="G219" s="37"/>
      <c r="H219" s="37"/>
      <c r="I219" s="37"/>
      <c r="J219" s="38"/>
    </row>
    <row r="220" ht="30">
      <c r="A220" s="29" t="s">
        <v>86</v>
      </c>
      <c r="B220" s="36"/>
      <c r="C220" s="37"/>
      <c r="D220" s="37"/>
      <c r="E220" s="44" t="s">
        <v>369</v>
      </c>
      <c r="F220" s="37"/>
      <c r="G220" s="37"/>
      <c r="H220" s="37"/>
      <c r="I220" s="37"/>
      <c r="J220" s="38"/>
    </row>
    <row r="221" ht="195">
      <c r="A221" s="29" t="s">
        <v>36</v>
      </c>
      <c r="B221" s="36"/>
      <c r="C221" s="37"/>
      <c r="D221" s="37"/>
      <c r="E221" s="31" t="s">
        <v>361</v>
      </c>
      <c r="F221" s="37"/>
      <c r="G221" s="37"/>
      <c r="H221" s="37"/>
      <c r="I221" s="37"/>
      <c r="J221" s="38"/>
    </row>
    <row r="222">
      <c r="A222" s="29" t="s">
        <v>29</v>
      </c>
      <c r="B222" s="29">
        <v>52</v>
      </c>
      <c r="C222" s="30" t="s">
        <v>370</v>
      </c>
      <c r="D222" s="29" t="s">
        <v>31</v>
      </c>
      <c r="E222" s="31" t="s">
        <v>371</v>
      </c>
      <c r="F222" s="32" t="s">
        <v>92</v>
      </c>
      <c r="G222" s="33">
        <v>5.2999999999999998</v>
      </c>
      <c r="H222" s="34">
        <v>0</v>
      </c>
      <c r="I222" s="34">
        <f>ROUND(G222*H222,P4)</f>
        <v>0</v>
      </c>
      <c r="J222" s="29"/>
      <c r="O222" s="35">
        <f>I222*0.21</f>
        <v>0</v>
      </c>
      <c r="P222">
        <v>3</v>
      </c>
    </row>
    <row r="223">
      <c r="A223" s="29" t="s">
        <v>34</v>
      </c>
      <c r="B223" s="36"/>
      <c r="C223" s="37"/>
      <c r="D223" s="37"/>
      <c r="E223" s="31" t="s">
        <v>372</v>
      </c>
      <c r="F223" s="37"/>
      <c r="G223" s="37"/>
      <c r="H223" s="37"/>
      <c r="I223" s="37"/>
      <c r="J223" s="38"/>
    </row>
    <row r="224">
      <c r="A224" s="29" t="s">
        <v>86</v>
      </c>
      <c r="B224" s="36"/>
      <c r="C224" s="37"/>
      <c r="D224" s="37"/>
      <c r="E224" s="44" t="s">
        <v>373</v>
      </c>
      <c r="F224" s="37"/>
      <c r="G224" s="37"/>
      <c r="H224" s="37"/>
      <c r="I224" s="37"/>
      <c r="J224" s="38"/>
    </row>
    <row r="225" ht="195">
      <c r="A225" s="29" t="s">
        <v>36</v>
      </c>
      <c r="B225" s="36"/>
      <c r="C225" s="37"/>
      <c r="D225" s="37"/>
      <c r="E225" s="31" t="s">
        <v>361</v>
      </c>
      <c r="F225" s="37"/>
      <c r="G225" s="37"/>
      <c r="H225" s="37"/>
      <c r="I225" s="37"/>
      <c r="J225" s="38"/>
    </row>
    <row r="226">
      <c r="A226" s="23" t="s">
        <v>26</v>
      </c>
      <c r="B226" s="24"/>
      <c r="C226" s="25" t="s">
        <v>374</v>
      </c>
      <c r="D226" s="26"/>
      <c r="E226" s="23" t="s">
        <v>375</v>
      </c>
      <c r="F226" s="26"/>
      <c r="G226" s="26"/>
      <c r="H226" s="26"/>
      <c r="I226" s="27">
        <f>SUMIFS(I227:I246,A227:A246,"P")</f>
        <v>0</v>
      </c>
      <c r="J226" s="28"/>
    </row>
    <row r="227">
      <c r="A227" s="29" t="s">
        <v>29</v>
      </c>
      <c r="B227" s="29">
        <v>53</v>
      </c>
      <c r="C227" s="30" t="s">
        <v>376</v>
      </c>
      <c r="D227" s="29" t="s">
        <v>31</v>
      </c>
      <c r="E227" s="31" t="s">
        <v>377</v>
      </c>
      <c r="F227" s="32" t="s">
        <v>134</v>
      </c>
      <c r="G227" s="33">
        <v>20.5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60">
      <c r="A228" s="29" t="s">
        <v>34</v>
      </c>
      <c r="B228" s="36"/>
      <c r="C228" s="37"/>
      <c r="D228" s="37"/>
      <c r="E228" s="31" t="s">
        <v>378</v>
      </c>
      <c r="F228" s="37"/>
      <c r="G228" s="37"/>
      <c r="H228" s="37"/>
      <c r="I228" s="37"/>
      <c r="J228" s="38"/>
    </row>
    <row r="229" ht="30">
      <c r="A229" s="29" t="s">
        <v>86</v>
      </c>
      <c r="B229" s="36"/>
      <c r="C229" s="37"/>
      <c r="D229" s="37"/>
      <c r="E229" s="44" t="s">
        <v>379</v>
      </c>
      <c r="F229" s="37"/>
      <c r="G229" s="37"/>
      <c r="H229" s="37"/>
      <c r="I229" s="37"/>
      <c r="J229" s="38"/>
    </row>
    <row r="230" ht="330">
      <c r="A230" s="29" t="s">
        <v>36</v>
      </c>
      <c r="B230" s="36"/>
      <c r="C230" s="37"/>
      <c r="D230" s="37"/>
      <c r="E230" s="31" t="s">
        <v>380</v>
      </c>
      <c r="F230" s="37"/>
      <c r="G230" s="37"/>
      <c r="H230" s="37"/>
      <c r="I230" s="37"/>
      <c r="J230" s="38"/>
    </row>
    <row r="231">
      <c r="A231" s="29" t="s">
        <v>29</v>
      </c>
      <c r="B231" s="29">
        <v>54</v>
      </c>
      <c r="C231" s="30" t="s">
        <v>381</v>
      </c>
      <c r="D231" s="29" t="s">
        <v>31</v>
      </c>
      <c r="E231" s="31" t="s">
        <v>382</v>
      </c>
      <c r="F231" s="32" t="s">
        <v>104</v>
      </c>
      <c r="G231" s="33">
        <v>3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34</v>
      </c>
      <c r="B232" s="36"/>
      <c r="C232" s="37"/>
      <c r="D232" s="37"/>
      <c r="E232" s="31" t="s">
        <v>383</v>
      </c>
      <c r="F232" s="37"/>
      <c r="G232" s="37"/>
      <c r="H232" s="37"/>
      <c r="I232" s="37"/>
      <c r="J232" s="38"/>
    </row>
    <row r="233" ht="45">
      <c r="A233" s="29" t="s">
        <v>86</v>
      </c>
      <c r="B233" s="36"/>
      <c r="C233" s="37"/>
      <c r="D233" s="37"/>
      <c r="E233" s="44" t="s">
        <v>384</v>
      </c>
      <c r="F233" s="37"/>
      <c r="G233" s="37"/>
      <c r="H233" s="37"/>
      <c r="I233" s="37"/>
      <c r="J233" s="38"/>
    </row>
    <row r="234" ht="120">
      <c r="A234" s="29" t="s">
        <v>36</v>
      </c>
      <c r="B234" s="36"/>
      <c r="C234" s="37"/>
      <c r="D234" s="37"/>
      <c r="E234" s="31" t="s">
        <v>385</v>
      </c>
      <c r="F234" s="37"/>
      <c r="G234" s="37"/>
      <c r="H234" s="37"/>
      <c r="I234" s="37"/>
      <c r="J234" s="38"/>
    </row>
    <row r="235">
      <c r="A235" s="29" t="s">
        <v>29</v>
      </c>
      <c r="B235" s="29">
        <v>55</v>
      </c>
      <c r="C235" s="30" t="s">
        <v>386</v>
      </c>
      <c r="D235" s="29" t="s">
        <v>31</v>
      </c>
      <c r="E235" s="31" t="s">
        <v>387</v>
      </c>
      <c r="F235" s="32" t="s">
        <v>104</v>
      </c>
      <c r="G235" s="33">
        <v>1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90">
      <c r="A236" s="29" t="s">
        <v>34</v>
      </c>
      <c r="B236" s="36"/>
      <c r="C236" s="37"/>
      <c r="D236" s="37"/>
      <c r="E236" s="31" t="s">
        <v>388</v>
      </c>
      <c r="F236" s="37"/>
      <c r="G236" s="37"/>
      <c r="H236" s="37"/>
      <c r="I236" s="37"/>
      <c r="J236" s="38"/>
    </row>
    <row r="237" ht="30">
      <c r="A237" s="29" t="s">
        <v>86</v>
      </c>
      <c r="B237" s="36"/>
      <c r="C237" s="37"/>
      <c r="D237" s="37"/>
      <c r="E237" s="44" t="s">
        <v>389</v>
      </c>
      <c r="F237" s="37"/>
      <c r="G237" s="37"/>
      <c r="H237" s="37"/>
      <c r="I237" s="37"/>
      <c r="J237" s="38"/>
    </row>
    <row r="238" ht="120">
      <c r="A238" s="29" t="s">
        <v>36</v>
      </c>
      <c r="B238" s="36"/>
      <c r="C238" s="37"/>
      <c r="D238" s="37"/>
      <c r="E238" s="31" t="s">
        <v>390</v>
      </c>
      <c r="F238" s="37"/>
      <c r="G238" s="37"/>
      <c r="H238" s="37"/>
      <c r="I238" s="37"/>
      <c r="J238" s="38"/>
    </row>
    <row r="239">
      <c r="A239" s="29" t="s">
        <v>29</v>
      </c>
      <c r="B239" s="29">
        <v>56</v>
      </c>
      <c r="C239" s="30" t="s">
        <v>391</v>
      </c>
      <c r="D239" s="29" t="s">
        <v>31</v>
      </c>
      <c r="E239" s="31" t="s">
        <v>392</v>
      </c>
      <c r="F239" s="32" t="s">
        <v>104</v>
      </c>
      <c r="G239" s="33">
        <v>1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30">
      <c r="A240" s="29" t="s">
        <v>34</v>
      </c>
      <c r="B240" s="36"/>
      <c r="C240" s="37"/>
      <c r="D240" s="37"/>
      <c r="E240" s="31" t="s">
        <v>393</v>
      </c>
      <c r="F240" s="37"/>
      <c r="G240" s="37"/>
      <c r="H240" s="37"/>
      <c r="I240" s="37"/>
      <c r="J240" s="38"/>
    </row>
    <row r="241">
      <c r="A241" s="29" t="s">
        <v>86</v>
      </c>
      <c r="B241" s="36"/>
      <c r="C241" s="37"/>
      <c r="D241" s="37"/>
      <c r="E241" s="44" t="s">
        <v>146</v>
      </c>
      <c r="F241" s="37"/>
      <c r="G241" s="37"/>
      <c r="H241" s="37"/>
      <c r="I241" s="37"/>
      <c r="J241" s="38"/>
    </row>
    <row r="242" ht="75">
      <c r="A242" s="29" t="s">
        <v>36</v>
      </c>
      <c r="B242" s="36"/>
      <c r="C242" s="37"/>
      <c r="D242" s="37"/>
      <c r="E242" s="31" t="s">
        <v>394</v>
      </c>
      <c r="F242" s="37"/>
      <c r="G242" s="37"/>
      <c r="H242" s="37"/>
      <c r="I242" s="37"/>
      <c r="J242" s="38"/>
    </row>
    <row r="243">
      <c r="A243" s="29" t="s">
        <v>29</v>
      </c>
      <c r="B243" s="29">
        <v>63</v>
      </c>
      <c r="C243" s="30" t="s">
        <v>395</v>
      </c>
      <c r="D243" s="29" t="s">
        <v>31</v>
      </c>
      <c r="E243" s="31" t="s">
        <v>396</v>
      </c>
      <c r="F243" s="32" t="s">
        <v>134</v>
      </c>
      <c r="G243" s="33">
        <v>9.4000000000000004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 ht="45">
      <c r="A244" s="29" t="s">
        <v>34</v>
      </c>
      <c r="B244" s="36"/>
      <c r="C244" s="37"/>
      <c r="D244" s="37"/>
      <c r="E244" s="31" t="s">
        <v>397</v>
      </c>
      <c r="F244" s="37"/>
      <c r="G244" s="37"/>
      <c r="H244" s="37"/>
      <c r="I244" s="37"/>
      <c r="J244" s="38"/>
    </row>
    <row r="245" ht="30">
      <c r="A245" s="29" t="s">
        <v>86</v>
      </c>
      <c r="B245" s="36"/>
      <c r="C245" s="37"/>
      <c r="D245" s="37"/>
      <c r="E245" s="44" t="s">
        <v>398</v>
      </c>
      <c r="F245" s="37"/>
      <c r="G245" s="37"/>
      <c r="H245" s="37"/>
      <c r="I245" s="37"/>
      <c r="J245" s="38"/>
    </row>
    <row r="246" ht="90">
      <c r="A246" s="29" t="s">
        <v>36</v>
      </c>
      <c r="B246" s="36"/>
      <c r="C246" s="37"/>
      <c r="D246" s="37"/>
      <c r="E246" s="31" t="s">
        <v>399</v>
      </c>
      <c r="F246" s="37"/>
      <c r="G246" s="37"/>
      <c r="H246" s="37"/>
      <c r="I246" s="37"/>
      <c r="J246" s="38"/>
    </row>
    <row r="247">
      <c r="A247" s="23" t="s">
        <v>26</v>
      </c>
      <c r="B247" s="24"/>
      <c r="C247" s="25" t="s">
        <v>130</v>
      </c>
      <c r="D247" s="26"/>
      <c r="E247" s="23" t="s">
        <v>131</v>
      </c>
      <c r="F247" s="26"/>
      <c r="G247" s="26"/>
      <c r="H247" s="26"/>
      <c r="I247" s="27">
        <f>SUMIFS(I248:I291,A248:A291,"P")</f>
        <v>0</v>
      </c>
      <c r="J247" s="28"/>
    </row>
    <row r="248">
      <c r="A248" s="29" t="s">
        <v>29</v>
      </c>
      <c r="B248" s="29">
        <v>57</v>
      </c>
      <c r="C248" s="30" t="s">
        <v>400</v>
      </c>
      <c r="D248" s="29" t="s">
        <v>31</v>
      </c>
      <c r="E248" s="31" t="s">
        <v>401</v>
      </c>
      <c r="F248" s="32" t="s">
        <v>104</v>
      </c>
      <c r="G248" s="33">
        <v>2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34</v>
      </c>
      <c r="B249" s="36"/>
      <c r="C249" s="37"/>
      <c r="D249" s="37"/>
      <c r="E249" s="31" t="s">
        <v>402</v>
      </c>
      <c r="F249" s="37"/>
      <c r="G249" s="37"/>
      <c r="H249" s="37"/>
      <c r="I249" s="37"/>
      <c r="J249" s="38"/>
    </row>
    <row r="250" ht="30">
      <c r="A250" s="29" t="s">
        <v>86</v>
      </c>
      <c r="B250" s="36"/>
      <c r="C250" s="37"/>
      <c r="D250" s="37"/>
      <c r="E250" s="44" t="s">
        <v>403</v>
      </c>
      <c r="F250" s="37"/>
      <c r="G250" s="37"/>
      <c r="H250" s="37"/>
      <c r="I250" s="37"/>
      <c r="J250" s="38"/>
    </row>
    <row r="251" ht="90">
      <c r="A251" s="29" t="s">
        <v>36</v>
      </c>
      <c r="B251" s="36"/>
      <c r="C251" s="37"/>
      <c r="D251" s="37"/>
      <c r="E251" s="31" t="s">
        <v>404</v>
      </c>
      <c r="F251" s="37"/>
      <c r="G251" s="37"/>
      <c r="H251" s="37"/>
      <c r="I251" s="37"/>
      <c r="J251" s="38"/>
    </row>
    <row r="252">
      <c r="A252" s="29" t="s">
        <v>29</v>
      </c>
      <c r="B252" s="29">
        <v>58</v>
      </c>
      <c r="C252" s="30" t="s">
        <v>405</v>
      </c>
      <c r="D252" s="29" t="s">
        <v>31</v>
      </c>
      <c r="E252" s="31" t="s">
        <v>406</v>
      </c>
      <c r="F252" s="32" t="s">
        <v>104</v>
      </c>
      <c r="G252" s="33">
        <v>2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34</v>
      </c>
      <c r="B253" s="36"/>
      <c r="C253" s="37"/>
      <c r="D253" s="37"/>
      <c r="E253" s="42" t="s">
        <v>31</v>
      </c>
      <c r="F253" s="37"/>
      <c r="G253" s="37"/>
      <c r="H253" s="37"/>
      <c r="I253" s="37"/>
      <c r="J253" s="38"/>
    </row>
    <row r="254" ht="30">
      <c r="A254" s="29" t="s">
        <v>86</v>
      </c>
      <c r="B254" s="36"/>
      <c r="C254" s="37"/>
      <c r="D254" s="37"/>
      <c r="E254" s="44" t="s">
        <v>403</v>
      </c>
      <c r="F254" s="37"/>
      <c r="G254" s="37"/>
      <c r="H254" s="37"/>
      <c r="I254" s="37"/>
      <c r="J254" s="38"/>
    </row>
    <row r="255" ht="90">
      <c r="A255" s="29" t="s">
        <v>36</v>
      </c>
      <c r="B255" s="36"/>
      <c r="C255" s="37"/>
      <c r="D255" s="37"/>
      <c r="E255" s="31" t="s">
        <v>407</v>
      </c>
      <c r="F255" s="37"/>
      <c r="G255" s="37"/>
      <c r="H255" s="37"/>
      <c r="I255" s="37"/>
      <c r="J255" s="38"/>
    </row>
    <row r="256">
      <c r="A256" s="29" t="s">
        <v>29</v>
      </c>
      <c r="B256" s="29">
        <v>59</v>
      </c>
      <c r="C256" s="30" t="s">
        <v>408</v>
      </c>
      <c r="D256" s="29" t="s">
        <v>31</v>
      </c>
      <c r="E256" s="31" t="s">
        <v>409</v>
      </c>
      <c r="F256" s="32" t="s">
        <v>104</v>
      </c>
      <c r="G256" s="33">
        <v>2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34</v>
      </c>
      <c r="B257" s="36"/>
      <c r="C257" s="37"/>
      <c r="D257" s="37"/>
      <c r="E257" s="31" t="s">
        <v>410</v>
      </c>
      <c r="F257" s="37"/>
      <c r="G257" s="37"/>
      <c r="H257" s="37"/>
      <c r="I257" s="37"/>
      <c r="J257" s="38"/>
    </row>
    <row r="258" ht="30">
      <c r="A258" s="29" t="s">
        <v>86</v>
      </c>
      <c r="B258" s="36"/>
      <c r="C258" s="37"/>
      <c r="D258" s="37"/>
      <c r="E258" s="44" t="s">
        <v>411</v>
      </c>
      <c r="F258" s="37"/>
      <c r="G258" s="37"/>
      <c r="H258" s="37"/>
      <c r="I258" s="37"/>
      <c r="J258" s="38"/>
    </row>
    <row r="259" ht="75">
      <c r="A259" s="29" t="s">
        <v>36</v>
      </c>
      <c r="B259" s="36"/>
      <c r="C259" s="37"/>
      <c r="D259" s="37"/>
      <c r="E259" s="31" t="s">
        <v>412</v>
      </c>
      <c r="F259" s="37"/>
      <c r="G259" s="37"/>
      <c r="H259" s="37"/>
      <c r="I259" s="37"/>
      <c r="J259" s="38"/>
    </row>
    <row r="260">
      <c r="A260" s="29" t="s">
        <v>29</v>
      </c>
      <c r="B260" s="29">
        <v>60</v>
      </c>
      <c r="C260" s="30" t="s">
        <v>413</v>
      </c>
      <c r="D260" s="29" t="s">
        <v>31</v>
      </c>
      <c r="E260" s="31" t="s">
        <v>414</v>
      </c>
      <c r="F260" s="32" t="s">
        <v>104</v>
      </c>
      <c r="G260" s="33">
        <v>2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34</v>
      </c>
      <c r="B261" s="36"/>
      <c r="C261" s="37"/>
      <c r="D261" s="37"/>
      <c r="E261" s="42" t="s">
        <v>31</v>
      </c>
      <c r="F261" s="37"/>
      <c r="G261" s="37"/>
      <c r="H261" s="37"/>
      <c r="I261" s="37"/>
      <c r="J261" s="38"/>
    </row>
    <row r="262" ht="30">
      <c r="A262" s="29" t="s">
        <v>86</v>
      </c>
      <c r="B262" s="36"/>
      <c r="C262" s="37"/>
      <c r="D262" s="37"/>
      <c r="E262" s="44" t="s">
        <v>403</v>
      </c>
      <c r="F262" s="37"/>
      <c r="G262" s="37"/>
      <c r="H262" s="37"/>
      <c r="I262" s="37"/>
      <c r="J262" s="38"/>
    </row>
    <row r="263" ht="105">
      <c r="A263" s="29" t="s">
        <v>36</v>
      </c>
      <c r="B263" s="36"/>
      <c r="C263" s="37"/>
      <c r="D263" s="37"/>
      <c r="E263" s="31" t="s">
        <v>415</v>
      </c>
      <c r="F263" s="37"/>
      <c r="G263" s="37"/>
      <c r="H263" s="37"/>
      <c r="I263" s="37"/>
      <c r="J263" s="38"/>
    </row>
    <row r="264">
      <c r="A264" s="29" t="s">
        <v>29</v>
      </c>
      <c r="B264" s="29">
        <v>61</v>
      </c>
      <c r="C264" s="30" t="s">
        <v>416</v>
      </c>
      <c r="D264" s="29" t="s">
        <v>31</v>
      </c>
      <c r="E264" s="31" t="s">
        <v>417</v>
      </c>
      <c r="F264" s="32" t="s">
        <v>104</v>
      </c>
      <c r="G264" s="33">
        <v>2</v>
      </c>
      <c r="H264" s="34">
        <v>0</v>
      </c>
      <c r="I264" s="34">
        <f>ROUND(G264*H264,P4)</f>
        <v>0</v>
      </c>
      <c r="J264" s="29"/>
      <c r="O264" s="35">
        <f>I264*0.21</f>
        <v>0</v>
      </c>
      <c r="P264">
        <v>3</v>
      </c>
    </row>
    <row r="265">
      <c r="A265" s="29" t="s">
        <v>34</v>
      </c>
      <c r="B265" s="36"/>
      <c r="C265" s="37"/>
      <c r="D265" s="37"/>
      <c r="E265" s="42" t="s">
        <v>31</v>
      </c>
      <c r="F265" s="37"/>
      <c r="G265" s="37"/>
      <c r="H265" s="37"/>
      <c r="I265" s="37"/>
      <c r="J265" s="38"/>
    </row>
    <row r="266" ht="30">
      <c r="A266" s="29" t="s">
        <v>86</v>
      </c>
      <c r="B266" s="36"/>
      <c r="C266" s="37"/>
      <c r="D266" s="37"/>
      <c r="E266" s="44" t="s">
        <v>403</v>
      </c>
      <c r="F266" s="37"/>
      <c r="G266" s="37"/>
      <c r="H266" s="37"/>
      <c r="I266" s="37"/>
      <c r="J266" s="38"/>
    </row>
    <row r="267" ht="75">
      <c r="A267" s="29" t="s">
        <v>36</v>
      </c>
      <c r="B267" s="36"/>
      <c r="C267" s="37"/>
      <c r="D267" s="37"/>
      <c r="E267" s="31" t="s">
        <v>412</v>
      </c>
      <c r="F267" s="37"/>
      <c r="G267" s="37"/>
      <c r="H267" s="37"/>
      <c r="I267" s="37"/>
      <c r="J267" s="38"/>
    </row>
    <row r="268" ht="30">
      <c r="A268" s="29" t="s">
        <v>29</v>
      </c>
      <c r="B268" s="29">
        <v>62</v>
      </c>
      <c r="C268" s="30" t="s">
        <v>418</v>
      </c>
      <c r="D268" s="29" t="s">
        <v>31</v>
      </c>
      <c r="E268" s="31" t="s">
        <v>419</v>
      </c>
      <c r="F268" s="32" t="s">
        <v>134</v>
      </c>
      <c r="G268" s="33">
        <v>8.8000000000000007</v>
      </c>
      <c r="H268" s="34">
        <v>0</v>
      </c>
      <c r="I268" s="34">
        <f>ROUND(G268*H268,P4)</f>
        <v>0</v>
      </c>
      <c r="J268" s="29"/>
      <c r="O268" s="35">
        <f>I268*0.21</f>
        <v>0</v>
      </c>
      <c r="P268">
        <v>3</v>
      </c>
    </row>
    <row r="269" ht="60">
      <c r="A269" s="29" t="s">
        <v>34</v>
      </c>
      <c r="B269" s="36"/>
      <c r="C269" s="37"/>
      <c r="D269" s="37"/>
      <c r="E269" s="31" t="s">
        <v>420</v>
      </c>
      <c r="F269" s="37"/>
      <c r="G269" s="37"/>
      <c r="H269" s="37"/>
      <c r="I269" s="37"/>
      <c r="J269" s="38"/>
    </row>
    <row r="270" ht="60">
      <c r="A270" s="29" t="s">
        <v>86</v>
      </c>
      <c r="B270" s="36"/>
      <c r="C270" s="37"/>
      <c r="D270" s="37"/>
      <c r="E270" s="44" t="s">
        <v>421</v>
      </c>
      <c r="F270" s="37"/>
      <c r="G270" s="37"/>
      <c r="H270" s="37"/>
      <c r="I270" s="37"/>
      <c r="J270" s="38"/>
    </row>
    <row r="271" ht="90">
      <c r="A271" s="29" t="s">
        <v>36</v>
      </c>
      <c r="B271" s="36"/>
      <c r="C271" s="37"/>
      <c r="D271" s="37"/>
      <c r="E271" s="31" t="s">
        <v>422</v>
      </c>
      <c r="F271" s="37"/>
      <c r="G271" s="37"/>
      <c r="H271" s="37"/>
      <c r="I271" s="37"/>
      <c r="J271" s="38"/>
    </row>
    <row r="272">
      <c r="A272" s="29" t="s">
        <v>29</v>
      </c>
      <c r="B272" s="29">
        <v>64</v>
      </c>
      <c r="C272" s="30" t="s">
        <v>423</v>
      </c>
      <c r="D272" s="29" t="s">
        <v>31</v>
      </c>
      <c r="E272" s="31" t="s">
        <v>424</v>
      </c>
      <c r="F272" s="32" t="s">
        <v>134</v>
      </c>
      <c r="G272" s="33">
        <v>10.699999999999999</v>
      </c>
      <c r="H272" s="34">
        <v>0</v>
      </c>
      <c r="I272" s="34">
        <f>ROUND(G272*H272,P4)</f>
        <v>0</v>
      </c>
      <c r="J272" s="29"/>
      <c r="O272" s="35">
        <f>I272*0.21</f>
        <v>0</v>
      </c>
      <c r="P272">
        <v>3</v>
      </c>
    </row>
    <row r="273" ht="30">
      <c r="A273" s="29" t="s">
        <v>34</v>
      </c>
      <c r="B273" s="36"/>
      <c r="C273" s="37"/>
      <c r="D273" s="37"/>
      <c r="E273" s="31" t="s">
        <v>425</v>
      </c>
      <c r="F273" s="37"/>
      <c r="G273" s="37"/>
      <c r="H273" s="37"/>
      <c r="I273" s="37"/>
      <c r="J273" s="38"/>
    </row>
    <row r="274" ht="60">
      <c r="A274" s="29" t="s">
        <v>86</v>
      </c>
      <c r="B274" s="36"/>
      <c r="C274" s="37"/>
      <c r="D274" s="37"/>
      <c r="E274" s="44" t="s">
        <v>426</v>
      </c>
      <c r="F274" s="37"/>
      <c r="G274" s="37"/>
      <c r="H274" s="37"/>
      <c r="I274" s="37"/>
      <c r="J274" s="38"/>
    </row>
    <row r="275" ht="75">
      <c r="A275" s="29" t="s">
        <v>36</v>
      </c>
      <c r="B275" s="36"/>
      <c r="C275" s="37"/>
      <c r="D275" s="37"/>
      <c r="E275" s="31" t="s">
        <v>427</v>
      </c>
      <c r="F275" s="37"/>
      <c r="G275" s="37"/>
      <c r="H275" s="37"/>
      <c r="I275" s="37"/>
      <c r="J275" s="38"/>
    </row>
    <row r="276">
      <c r="A276" s="29" t="s">
        <v>29</v>
      </c>
      <c r="B276" s="29">
        <v>65</v>
      </c>
      <c r="C276" s="30" t="s">
        <v>428</v>
      </c>
      <c r="D276" s="29" t="s">
        <v>31</v>
      </c>
      <c r="E276" s="31" t="s">
        <v>429</v>
      </c>
      <c r="F276" s="32" t="s">
        <v>134</v>
      </c>
      <c r="G276" s="33">
        <v>20.5</v>
      </c>
      <c r="H276" s="34">
        <v>0</v>
      </c>
      <c r="I276" s="34">
        <f>ROUND(G276*H276,P4)</f>
        <v>0</v>
      </c>
      <c r="J276" s="29"/>
      <c r="O276" s="35">
        <f>I276*0.21</f>
        <v>0</v>
      </c>
      <c r="P276">
        <v>3</v>
      </c>
    </row>
    <row r="277" ht="75">
      <c r="A277" s="29" t="s">
        <v>34</v>
      </c>
      <c r="B277" s="36"/>
      <c r="C277" s="37"/>
      <c r="D277" s="37"/>
      <c r="E277" s="31" t="s">
        <v>430</v>
      </c>
      <c r="F277" s="37"/>
      <c r="G277" s="37"/>
      <c r="H277" s="37"/>
      <c r="I277" s="37"/>
      <c r="J277" s="38"/>
    </row>
    <row r="278" ht="75">
      <c r="A278" s="29" t="s">
        <v>86</v>
      </c>
      <c r="B278" s="36"/>
      <c r="C278" s="37"/>
      <c r="D278" s="37"/>
      <c r="E278" s="44" t="s">
        <v>431</v>
      </c>
      <c r="F278" s="37"/>
      <c r="G278" s="37"/>
      <c r="H278" s="37"/>
      <c r="I278" s="37"/>
      <c r="J278" s="38"/>
    </row>
    <row r="279" ht="75">
      <c r="A279" s="29" t="s">
        <v>36</v>
      </c>
      <c r="B279" s="36"/>
      <c r="C279" s="37"/>
      <c r="D279" s="37"/>
      <c r="E279" s="31" t="s">
        <v>432</v>
      </c>
      <c r="F279" s="37"/>
      <c r="G279" s="37"/>
      <c r="H279" s="37"/>
      <c r="I279" s="37"/>
      <c r="J279" s="38"/>
    </row>
    <row r="280">
      <c r="A280" s="29" t="s">
        <v>29</v>
      </c>
      <c r="B280" s="29">
        <v>66</v>
      </c>
      <c r="C280" s="30" t="s">
        <v>433</v>
      </c>
      <c r="D280" s="29" t="s">
        <v>31</v>
      </c>
      <c r="E280" s="31" t="s">
        <v>434</v>
      </c>
      <c r="F280" s="32" t="s">
        <v>134</v>
      </c>
      <c r="G280" s="33">
        <v>27.699999999999999</v>
      </c>
      <c r="H280" s="34">
        <v>0</v>
      </c>
      <c r="I280" s="34">
        <f>ROUND(G280*H280,P4)</f>
        <v>0</v>
      </c>
      <c r="J280" s="29"/>
      <c r="O280" s="35">
        <f>I280*0.21</f>
        <v>0</v>
      </c>
      <c r="P280">
        <v>3</v>
      </c>
    </row>
    <row r="281" ht="30">
      <c r="A281" s="29" t="s">
        <v>34</v>
      </c>
      <c r="B281" s="36"/>
      <c r="C281" s="37"/>
      <c r="D281" s="37"/>
      <c r="E281" s="31" t="s">
        <v>435</v>
      </c>
      <c r="F281" s="37"/>
      <c r="G281" s="37"/>
      <c r="H281" s="37"/>
      <c r="I281" s="37"/>
      <c r="J281" s="38"/>
    </row>
    <row r="282" ht="90">
      <c r="A282" s="29" t="s">
        <v>86</v>
      </c>
      <c r="B282" s="36"/>
      <c r="C282" s="37"/>
      <c r="D282" s="37"/>
      <c r="E282" s="44" t="s">
        <v>436</v>
      </c>
      <c r="F282" s="37"/>
      <c r="G282" s="37"/>
      <c r="H282" s="37"/>
      <c r="I282" s="37"/>
      <c r="J282" s="38"/>
    </row>
    <row r="283" ht="90">
      <c r="A283" s="29" t="s">
        <v>36</v>
      </c>
      <c r="B283" s="36"/>
      <c r="C283" s="37"/>
      <c r="D283" s="37"/>
      <c r="E283" s="31" t="s">
        <v>437</v>
      </c>
      <c r="F283" s="37"/>
      <c r="G283" s="37"/>
      <c r="H283" s="37"/>
      <c r="I283" s="37"/>
      <c r="J283" s="38"/>
    </row>
    <row r="284" ht="30">
      <c r="A284" s="29" t="s">
        <v>29</v>
      </c>
      <c r="B284" s="29">
        <v>67</v>
      </c>
      <c r="C284" s="30" t="s">
        <v>438</v>
      </c>
      <c r="D284" s="29" t="s">
        <v>31</v>
      </c>
      <c r="E284" s="31" t="s">
        <v>439</v>
      </c>
      <c r="F284" s="32" t="s">
        <v>134</v>
      </c>
      <c r="G284" s="33">
        <v>17</v>
      </c>
      <c r="H284" s="34">
        <v>0</v>
      </c>
      <c r="I284" s="34">
        <f>ROUND(G284*H284,P4)</f>
        <v>0</v>
      </c>
      <c r="J284" s="29"/>
      <c r="O284" s="35">
        <f>I284*0.21</f>
        <v>0</v>
      </c>
      <c r="P284">
        <v>3</v>
      </c>
    </row>
    <row r="285" ht="75">
      <c r="A285" s="29" t="s">
        <v>34</v>
      </c>
      <c r="B285" s="36"/>
      <c r="C285" s="37"/>
      <c r="D285" s="37"/>
      <c r="E285" s="31" t="s">
        <v>440</v>
      </c>
      <c r="F285" s="37"/>
      <c r="G285" s="37"/>
      <c r="H285" s="37"/>
      <c r="I285" s="37"/>
      <c r="J285" s="38"/>
    </row>
    <row r="286" ht="30">
      <c r="A286" s="29" t="s">
        <v>86</v>
      </c>
      <c r="B286" s="36"/>
      <c r="C286" s="37"/>
      <c r="D286" s="37"/>
      <c r="E286" s="44" t="s">
        <v>441</v>
      </c>
      <c r="F286" s="37"/>
      <c r="G286" s="37"/>
      <c r="H286" s="37"/>
      <c r="I286" s="37"/>
      <c r="J286" s="38"/>
    </row>
    <row r="287" ht="165">
      <c r="A287" s="29" t="s">
        <v>36</v>
      </c>
      <c r="B287" s="36"/>
      <c r="C287" s="37"/>
      <c r="D287" s="37"/>
      <c r="E287" s="31" t="s">
        <v>442</v>
      </c>
      <c r="F287" s="37"/>
      <c r="G287" s="37"/>
      <c r="H287" s="37"/>
      <c r="I287" s="37"/>
      <c r="J287" s="38"/>
    </row>
    <row r="288">
      <c r="A288" s="29" t="s">
        <v>29</v>
      </c>
      <c r="B288" s="29">
        <v>69</v>
      </c>
      <c r="C288" s="30" t="s">
        <v>138</v>
      </c>
      <c r="D288" s="29" t="s">
        <v>31</v>
      </c>
      <c r="E288" s="31" t="s">
        <v>139</v>
      </c>
      <c r="F288" s="32" t="s">
        <v>98</v>
      </c>
      <c r="G288" s="33">
        <v>0.96599999999999997</v>
      </c>
      <c r="H288" s="34">
        <v>0</v>
      </c>
      <c r="I288" s="34">
        <f>ROUND(G288*H288,P4)</f>
        <v>0</v>
      </c>
      <c r="J288" s="29"/>
      <c r="O288" s="35">
        <f>I288*0.21</f>
        <v>0</v>
      </c>
      <c r="P288">
        <v>3</v>
      </c>
    </row>
    <row r="289" ht="90">
      <c r="A289" s="29" t="s">
        <v>34</v>
      </c>
      <c r="B289" s="36"/>
      <c r="C289" s="37"/>
      <c r="D289" s="37"/>
      <c r="E289" s="31" t="s">
        <v>443</v>
      </c>
      <c r="F289" s="37"/>
      <c r="G289" s="37"/>
      <c r="H289" s="37"/>
      <c r="I289" s="37"/>
      <c r="J289" s="38"/>
    </row>
    <row r="290" ht="75">
      <c r="A290" s="29" t="s">
        <v>86</v>
      </c>
      <c r="B290" s="36"/>
      <c r="C290" s="37"/>
      <c r="D290" s="37"/>
      <c r="E290" s="44" t="s">
        <v>444</v>
      </c>
      <c r="F290" s="37"/>
      <c r="G290" s="37"/>
      <c r="H290" s="37"/>
      <c r="I290" s="37"/>
      <c r="J290" s="38"/>
    </row>
    <row r="291" ht="180">
      <c r="A291" s="29" t="s">
        <v>36</v>
      </c>
      <c r="B291" s="39"/>
      <c r="C291" s="40"/>
      <c r="D291" s="40"/>
      <c r="E291" s="31" t="s">
        <v>142</v>
      </c>
      <c r="F291" s="40"/>
      <c r="G291" s="40"/>
      <c r="H291" s="40"/>
      <c r="I291" s="40"/>
      <c r="J291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445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445</v>
      </c>
      <c r="D4" s="13"/>
      <c r="E4" s="14" t="s">
        <v>446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29</v>
      </c>
      <c r="B9" s="29">
        <v>1</v>
      </c>
      <c r="C9" s="30" t="s">
        <v>447</v>
      </c>
      <c r="D9" s="29" t="s">
        <v>31</v>
      </c>
      <c r="E9" s="31" t="s">
        <v>448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80">
      <c r="A10" s="29" t="s">
        <v>34</v>
      </c>
      <c r="B10" s="36"/>
      <c r="C10" s="37"/>
      <c r="D10" s="37"/>
      <c r="E10" s="31" t="s">
        <v>449</v>
      </c>
      <c r="F10" s="37"/>
      <c r="G10" s="37"/>
      <c r="H10" s="37"/>
      <c r="I10" s="37"/>
      <c r="J10" s="38"/>
    </row>
    <row r="11">
      <c r="A11" s="29" t="s">
        <v>86</v>
      </c>
      <c r="B11" s="36"/>
      <c r="C11" s="37"/>
      <c r="D11" s="37"/>
      <c r="E11" s="45" t="s">
        <v>31</v>
      </c>
      <c r="F11" s="37"/>
      <c r="G11" s="37"/>
      <c r="H11" s="37"/>
      <c r="I11" s="37"/>
      <c r="J11" s="38"/>
    </row>
    <row r="12" ht="30">
      <c r="A12" s="29" t="s">
        <v>36</v>
      </c>
      <c r="B12" s="39"/>
      <c r="C12" s="40"/>
      <c r="D12" s="40"/>
      <c r="E12" s="31" t="s">
        <v>450</v>
      </c>
      <c r="F12" s="40"/>
      <c r="G12" s="40"/>
      <c r="H12" s="40"/>
      <c r="I12" s="40"/>
      <c r="J1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2024-09-19T04:48:08Z</dcterms:created>
  <dcterms:modified xsi:type="dcterms:W3CDTF">2024-09-19T04:48:08Z</dcterms:modified>
</cp:coreProperties>
</file>