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5\04 OŘ\03 DGN západ - mosty\Podklady\"/>
    </mc:Choice>
  </mc:AlternateContent>
  <xr:revisionPtr revIDLastSave="0" documentId="13_ncr:1_{255778D3-D67E-4AD8-92C9-F6C0D13BB015}" xr6:coauthVersionLast="36" xr6:coauthVersionMax="36" xr10:uidLastSave="{00000000-0000-0000-0000-000000000000}"/>
  <bookViews>
    <workbookView xWindow="240" yWindow="75" windowWidth="23955" windowHeight="10305" tabRatio="799" activeTab="1" xr2:uid="{00000000-000D-0000-FFFF-FFFF00000000}"/>
  </bookViews>
  <sheets>
    <sheet name="Kalkulace celková" sheetId="14" r:id="rId1"/>
    <sheet name="5. Most 4131-1 Dobřínsko" sheetId="13" r:id="rId2"/>
    <sheet name="6. Most 41318-2 Sedlešovice" sheetId="16" r:id="rId3"/>
    <sheet name="7. Most 3972-3 Břežany" sheetId="23" r:id="rId4"/>
  </sheets>
  <definedNames>
    <definedName name="_xlnm.Print_Area" localSheetId="1">'5. Most 4131-1 Dobřínsko'!$A$1:$E$28</definedName>
    <definedName name="_xlnm.Print_Area" localSheetId="2">'6. Most 41318-2 Sedlešovice'!$A$1:$E$34</definedName>
    <definedName name="_xlnm.Print_Area" localSheetId="3">'7. Most 3972-3 Břežany'!$A$1:$E$31</definedName>
  </definedNames>
  <calcPr calcId="191029"/>
</workbook>
</file>

<file path=xl/calcChain.xml><?xml version="1.0" encoding="utf-8"?>
<calcChain xmlns="http://schemas.openxmlformats.org/spreadsheetml/2006/main">
  <c r="E30" i="23" l="1"/>
  <c r="E29" i="23"/>
  <c r="E27" i="23"/>
  <c r="E26" i="23"/>
  <c r="E24" i="23"/>
  <c r="E22" i="23"/>
  <c r="E21" i="23"/>
  <c r="E20" i="23"/>
  <c r="E18" i="23"/>
  <c r="E17" i="23"/>
  <c r="E16" i="23"/>
  <c r="E15" i="23"/>
  <c r="E14" i="23"/>
  <c r="E13" i="23"/>
  <c r="E12" i="23"/>
  <c r="E11" i="23"/>
  <c r="E9" i="23"/>
  <c r="E8" i="23"/>
  <c r="E7" i="23"/>
  <c r="E5" i="23"/>
  <c r="E33" i="16"/>
  <c r="E32" i="16"/>
  <c r="E30" i="16"/>
  <c r="E28" i="16"/>
  <c r="E27" i="16"/>
  <c r="E25" i="16"/>
  <c r="E23" i="16"/>
  <c r="E22" i="16"/>
  <c r="E21" i="16"/>
  <c r="E20" i="16"/>
  <c r="E18" i="16"/>
  <c r="E17" i="16"/>
  <c r="E16" i="16"/>
  <c r="E15" i="16"/>
  <c r="E14" i="16"/>
  <c r="E13" i="16"/>
  <c r="E12" i="16"/>
  <c r="E11" i="16"/>
  <c r="E9" i="16"/>
  <c r="E8" i="16"/>
  <c r="E7" i="16"/>
  <c r="E5" i="16"/>
  <c r="E27" i="13"/>
  <c r="E26" i="13"/>
  <c r="E24" i="13"/>
  <c r="E23" i="13"/>
  <c r="E21" i="13"/>
  <c r="E19" i="13"/>
  <c r="E18" i="13"/>
  <c r="E17" i="13"/>
  <c r="E16" i="13"/>
  <c r="E15" i="13"/>
  <c r="E14" i="13"/>
  <c r="E13" i="13"/>
  <c r="E12" i="13"/>
  <c r="E11" i="13"/>
  <c r="E9" i="13"/>
  <c r="E8" i="13"/>
  <c r="E7" i="13"/>
  <c r="E5" i="13"/>
  <c r="E31" i="23" l="1"/>
  <c r="C8" i="14" s="1"/>
  <c r="D8" i="14" s="1"/>
  <c r="E34" i="16" l="1"/>
  <c r="C7" i="14" s="1"/>
  <c r="D7" i="14" s="1"/>
  <c r="E28" i="13" l="1"/>
  <c r="C6" i="14" s="1"/>
  <c r="C9" i="14" l="1"/>
  <c r="D6" i="14"/>
  <c r="D9" i="14" l="1"/>
</calcChain>
</file>

<file path=xl/sharedStrings.xml><?xml version="1.0" encoding="utf-8"?>
<sst xmlns="http://schemas.openxmlformats.org/spreadsheetml/2006/main" count="174" uniqueCount="84">
  <si>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</si>
  <si>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</si>
  <si>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</si>
  <si>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</si>
  <si>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</si>
  <si>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</si>
  <si>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</si>
  <si>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</si>
  <si>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</si>
  <si>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 xml:space="preserve">Zpracování zprávy o laboratorních zkouškách </t>
  </si>
  <si>
    <t>Příprava, řízení a vyhodnocení průzkumů a zkoušek</t>
  </si>
  <si>
    <t>den</t>
  </si>
  <si>
    <t>Dopravní značení</t>
  </si>
  <si>
    <t>Dopravné</t>
  </si>
  <si>
    <t xml:space="preserve">Cena celkem </t>
  </si>
  <si>
    <t>Vizuální prohlídka včetně foto v terénu, výběr měřících míst</t>
  </si>
  <si>
    <t>Sestavení záznamů, vyhodnocení zkoušek, návrh řešení stavu</t>
  </si>
  <si>
    <t>Tloušťka a složení konstrukcí - skladba vozovky</t>
  </si>
  <si>
    <t>Stanovení válcové a krychelné pevnosti, koncování vývrtů, sádrování, rozdrcení vzorků v lisu (vývrt)</t>
  </si>
  <si>
    <t>Vrtaná sonda v silnici a na mostě, včetně vodotěsného zapravení: most, předpolí</t>
  </si>
  <si>
    <t xml:space="preserve">Zapravení otvorů po vývrtech </t>
  </si>
  <si>
    <t>Cena bez DPH</t>
  </si>
  <si>
    <t>Cena vč. DPH</t>
  </si>
  <si>
    <t>5.</t>
  </si>
  <si>
    <t>6.</t>
  </si>
  <si>
    <t>7.</t>
  </si>
  <si>
    <t>jedn.</t>
  </si>
  <si>
    <t>sazba za jednotku                         Kč bez DPH</t>
  </si>
  <si>
    <t>počet jedn.</t>
  </si>
  <si>
    <t>Cena celkem           Kč bez DPH</t>
  </si>
  <si>
    <t>Přípravné práce, zajištění podkladů, administrativa</t>
  </si>
  <si>
    <t>Měření pevnosti betonu tvrdoměrem: OP, ÚP, NK</t>
  </si>
  <si>
    <t>Stanovení válcové a krychelné pevnosti, koncování vývrtů, sádrování, rozdrcení vzorků v lisu, zpráva</t>
  </si>
  <si>
    <t>Stanovení nasákavosti</t>
  </si>
  <si>
    <t>Elektromagnetickou indukční metodou - zkoušení a zákres</t>
  </si>
  <si>
    <t>Sekaná nebo vrtaná sonda vč. zapravení</t>
  </si>
  <si>
    <t>Ostatní</t>
  </si>
  <si>
    <t>DGN mostu 4131-1 v intravilánu obce Nový Šaldorf - Sedlešovice (most přes řeku Dyje)</t>
  </si>
  <si>
    <t>DGN mostu 4131-1 v intravilánu obce Dobřínsko (most přes Dobřínský potok)</t>
  </si>
  <si>
    <t>Měření pevnosti betonu tvrdoměrem: čela, křídla</t>
  </si>
  <si>
    <t xml:space="preserve">Stanovení nasákavosti : </t>
  </si>
  <si>
    <t xml:space="preserve">Odolnost vůči CHRL : </t>
  </si>
  <si>
    <t xml:space="preserve">Nájem lešení </t>
  </si>
  <si>
    <t xml:space="preserve">Stavba a přestavba lešení </t>
  </si>
  <si>
    <t>Dopravní značení přenosné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</si>
  <si>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III/4131 Dobřínsko, most 4131-1</t>
    </r>
  </si>
  <si>
    <r>
      <t xml:space="preserve">Odběr vzorků průměr 100 mm nebo  50 mm dle ČSN </t>
    </r>
    <r>
      <rPr>
        <b/>
        <sz val="11"/>
        <color theme="1"/>
        <rFont val="Calibri"/>
        <family val="2"/>
        <charset val="238"/>
        <scheme val="minor"/>
      </rPr>
      <t>vč. zjištění tloušťky</t>
    </r>
    <r>
      <rPr>
        <sz val="11"/>
        <color theme="1"/>
        <rFont val="Calibri"/>
        <family val="2"/>
        <charset val="238"/>
        <scheme val="minor"/>
      </rPr>
      <t xml:space="preserve"> zdiva (vývrt):  čela 2 ks, křídla 2 ks, klenba pata 1 ks, klenba vrchol 1 ks</t>
    </r>
  </si>
  <si>
    <r>
      <t xml:space="preserve">Pevnost povrchových vrstev betonu v tahu ( přídržnost): </t>
    </r>
    <r>
      <rPr>
        <sz val="11"/>
        <color theme="1"/>
        <rFont val="Calibri"/>
        <family val="2"/>
        <charset val="238"/>
        <scheme val="minor"/>
      </rPr>
      <t>čela, křídla</t>
    </r>
  </si>
  <si>
    <r>
      <rPr>
        <b/>
        <sz val="11"/>
        <color theme="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color theme="1"/>
        <rFont val="Calibri"/>
        <family val="2"/>
        <charset val="238"/>
        <scheme val="minor"/>
      </rPr>
      <t>- fenolftaleinový test: čela, křídla</t>
    </r>
  </si>
  <si>
    <r>
      <t xml:space="preserve">Kvalita spárové malty zdiva </t>
    </r>
    <r>
      <rPr>
        <sz val="11"/>
        <color theme="1"/>
        <rFont val="Calibri"/>
        <family val="2"/>
        <charset val="238"/>
        <scheme val="minor"/>
      </rPr>
      <t>- vrtačkou</t>
    </r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</si>
  <si>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</t>
    </r>
  </si>
  <si>
    <t>Odolnost vůči CHRL</t>
  </si>
  <si>
    <t>Zapravení porušených průřezů</t>
  </si>
  <si>
    <t>Prohlídka dutin NK (kamerový průzkum)</t>
  </si>
  <si>
    <t xml:space="preserve">Stavba a přestavba lešení na nerovném, šikmém, ale pevném terénu </t>
  </si>
  <si>
    <t>Nájem podmostovky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</si>
  <si>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 xml:space="preserve">III/41318 Sedlešovice, most 41318-2 </t>
    </r>
  </si>
  <si>
    <r>
      <t>Odběr vzorků délka 350 mm průměr 100 mm nebo délka 175 mm průměr 50 mm dle ČSN (vývrt):</t>
    </r>
    <r>
      <rPr>
        <sz val="11"/>
        <color theme="1"/>
        <rFont val="Calibri"/>
        <family val="2"/>
        <charset val="238"/>
        <scheme val="minor"/>
      </rPr>
      <t xml:space="preserve"> OP, Pilíře, ÚP, ZZ, KŘ, NK, Podélná spára</t>
    </r>
  </si>
  <si>
    <r>
      <rPr>
        <b/>
        <sz val="11"/>
        <color theme="1"/>
        <rFont val="Calibri"/>
        <family val="2"/>
        <charset val="238"/>
        <scheme val="minor"/>
      </rPr>
      <t xml:space="preserve">Pevnost povrchových vrstev betonu v tahu (přídržnost): </t>
    </r>
    <r>
      <rPr>
        <sz val="11"/>
        <color theme="1"/>
        <rFont val="Calibri"/>
        <family val="2"/>
        <charset val="238"/>
        <scheme val="minor"/>
      </rPr>
      <t>OP, Pilíře, ÚP, ZZ, KŘ, NK, Podélná spára</t>
    </r>
  </si>
  <si>
    <r>
      <rPr>
        <b/>
        <sz val="11"/>
        <color theme="1"/>
        <rFont val="Calibri"/>
        <family val="2"/>
        <charset val="238"/>
        <scheme val="minor"/>
      </rPr>
      <t>Chemické vyšetření - zjištění ztráty pasivačních vlastností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OP, Pilíře, ÚP, ZZ, KŘ, NK, Podélná spára</t>
    </r>
  </si>
  <si>
    <r>
      <t>Zjištění druhu, množství, polohy a stavu výztuže</t>
    </r>
    <r>
      <rPr>
        <sz val="11"/>
        <color theme="1"/>
        <rFont val="Calibri"/>
        <family val="2"/>
        <charset val="238"/>
        <scheme val="minor"/>
      </rPr>
      <t xml:space="preserve"> - podélná i příčná předpínací výztuž nosníků MPD</t>
    </r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</si>
  <si>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podmostovka</t>
    </r>
  </si>
  <si>
    <r>
      <t xml:space="preserve">Dopravní značení přenosné, kužely, </t>
    </r>
    <r>
      <rPr>
        <sz val="11"/>
        <color theme="1"/>
        <rFont val="Calibri"/>
        <family val="2"/>
        <charset val="238"/>
        <scheme val="minor"/>
      </rPr>
      <t>ev. uzavírka</t>
    </r>
  </si>
  <si>
    <t xml:space="preserve">Část </t>
  </si>
  <si>
    <t>DGN mostů</t>
  </si>
  <si>
    <t xml:space="preserve">III/41318 Sedlešovice most 41318-2 </t>
  </si>
  <si>
    <t>III/4131 Dobřínsko, most 4131-1                                                                             DGN mostu</t>
  </si>
  <si>
    <t>DGN mostů - cena celkem</t>
  </si>
  <si>
    <t>REKAPITULACE KALKULACE</t>
  </si>
  <si>
    <t>III/3972 Břežany most 3972-3</t>
  </si>
  <si>
    <t>DGN mostu 3972-3 v intravilánu obce Břežany</t>
  </si>
  <si>
    <t xml:space="preserve">Měření pevnosti betonu tvrdoměrem:  SS, NK  </t>
  </si>
  <si>
    <t>Odběr vzorků jádrovým vývrtem vč. zjištění tloušťky opěr a stanovení pevnosti spárové malty dle ČSN: opěry 3 ks (krajní betonová  část - rozšíření, původní zděná část), NK 2 ks</t>
  </si>
  <si>
    <t>Zapravení otvorů po vývrtech</t>
  </si>
  <si>
    <t xml:space="preserve">Stanovení válcové a krychelné pevnosti, koncování vývrtů, sádrování, rozdrcení vzorků v lisu </t>
  </si>
  <si>
    <t>Stanovení nasákavosti:  SS, NK</t>
  </si>
  <si>
    <t>Odolnost vůči CHRL - jádrové vývrty: SS, NK</t>
  </si>
  <si>
    <r>
      <rPr>
        <b/>
        <sz val="1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>NK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</si>
  <si>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 SS, NK</t>
    </r>
  </si>
  <si>
    <r>
      <t>Zjištění druhu, množství, polohy a stavu výztuže</t>
    </r>
    <r>
      <rPr>
        <sz val="11"/>
        <rFont val="Calibri"/>
        <family val="2"/>
        <charset val="238"/>
        <scheme val="minor"/>
      </rPr>
      <t xml:space="preserve"> - výztuž ŽB desky:</t>
    </r>
  </si>
  <si>
    <t>Sekaná sonda - 1 průřez</t>
  </si>
  <si>
    <t>Vrtaná sonda na mostě, včetně vodotěsného zapravení:   most</t>
  </si>
  <si>
    <r>
      <t>Zpřístupnění konstrukce</t>
    </r>
    <r>
      <rPr>
        <sz val="11"/>
        <rFont val="Calibri"/>
        <family val="2"/>
        <charset val="238"/>
        <scheme val="minor"/>
      </rPr>
      <t xml:space="preserve"> - lehké pracovní lešení</t>
    </r>
  </si>
  <si>
    <t xml:space="preserve">Dopravní značení přenosné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</si>
</sst>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vertical="center"/>
    </xf>
    <xf numFmtId="4" fontId="0" fillId="0" borderId="0" xfId="0" applyNumberFormat="1"/>
    <xf numFmtId="0" fontId="5" fillId="0" borderId="0" xfId="0" applyFont="1" applyFill="1" applyAlignment="1">
      <alignment horizontal="left"/>
    </xf>
    <xf numFmtId="0" fontId="7" fillId="0" borderId="0" xfId="0" applyFont="1"/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0" fontId="5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4" fontId="0" fillId="2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5" fillId="0" borderId="0" xfId="0" applyFont="1" applyFill="1"/>
    <xf numFmtId="0" fontId="0" fillId="0" borderId="0" xfId="0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64" fontId="0" fillId="0" borderId="7" xfId="0" applyNumberForma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9" xfId="0" applyNumberForma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left" vertical="center"/>
    </xf>
    <xf numFmtId="164" fontId="4" fillId="3" borderId="17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0" fontId="1" fillId="0" borderId="0" xfId="0" applyFont="1"/>
    <xf numFmtId="0" fontId="1" fillId="4" borderId="0" xfId="0" applyFont="1" applyFill="1"/>
    <xf numFmtId="0" fontId="0" fillId="4" borderId="0" xfId="0" applyFill="1"/>
    <xf numFmtId="0" fontId="0" fillId="4" borderId="0" xfId="0" applyFont="1" applyFill="1"/>
    <xf numFmtId="0" fontId="9" fillId="4" borderId="0" xfId="0" applyFont="1" applyFill="1"/>
    <xf numFmtId="164" fontId="1" fillId="4" borderId="0" xfId="0" applyNumberFormat="1" applyFont="1" applyFill="1"/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vertical="center"/>
    </xf>
    <xf numFmtId="4" fontId="0" fillId="0" borderId="2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0" fillId="2" borderId="5" xfId="0" applyNumberFormat="1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2" borderId="4" xfId="0" applyFont="1" applyFill="1" applyBorder="1"/>
    <xf numFmtId="4" fontId="0" fillId="2" borderId="5" xfId="0" applyNumberFormat="1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3" fillId="0" borderId="2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23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vertical="center"/>
    </xf>
    <xf numFmtId="2" fontId="3" fillId="2" borderId="24" xfId="0" applyNumberFormat="1" applyFont="1" applyFill="1" applyBorder="1" applyAlignment="1">
      <alignment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4" fontId="10" fillId="2" borderId="26" xfId="0" applyNumberFormat="1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3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A4" zoomScale="85" zoomScaleNormal="85" workbookViewId="0">
      <selection activeCell="D28" sqref="D28"/>
    </sheetView>
  </sheetViews>
  <sheetFormatPr defaultRowHeight="15" x14ac:dyDescent="0.25"/>
  <cols>
    <col min="2" max="2" width="46.85546875" customWidth="1"/>
    <col min="3" max="3" width="21" customWidth="1"/>
    <col min="4" max="4" width="19.28515625" customWidth="1"/>
  </cols>
  <sheetData>
    <row r="1" spans="1:7" ht="11.25" customHeight="1" x14ac:dyDescent="0.25">
      <c r="B1" s="5"/>
      <c r="C1" s="5"/>
      <c r="D1" s="5"/>
      <c r="E1" s="5"/>
      <c r="F1" s="5"/>
      <c r="G1" s="5"/>
    </row>
    <row r="2" spans="1:7" ht="15.75" x14ac:dyDescent="0.25">
      <c r="B2" s="6" t="s">
        <v>68</v>
      </c>
    </row>
    <row r="3" spans="1:7" ht="39.950000000000003" customHeight="1" thickBot="1" x14ac:dyDescent="0.3">
      <c r="B3" s="21"/>
      <c r="C3" s="22"/>
      <c r="D3" s="22"/>
    </row>
    <row r="4" spans="1:7" s="3" customFormat="1" ht="20.100000000000001" customHeight="1" x14ac:dyDescent="0.25">
      <c r="B4" s="100" t="s">
        <v>64</v>
      </c>
      <c r="C4" s="101"/>
      <c r="D4" s="102"/>
      <c r="E4" s="23"/>
      <c r="F4" s="23"/>
      <c r="G4" s="23"/>
    </row>
    <row r="5" spans="1:7" ht="20.100000000000001" customHeight="1" thickBot="1" x14ac:dyDescent="0.3">
      <c r="B5" s="30" t="s">
        <v>63</v>
      </c>
      <c r="C5" s="31" t="s">
        <v>21</v>
      </c>
      <c r="D5" s="32" t="s">
        <v>22</v>
      </c>
    </row>
    <row r="6" spans="1:7" ht="39.950000000000003" customHeight="1" x14ac:dyDescent="0.25">
      <c r="A6" t="s">
        <v>23</v>
      </c>
      <c r="B6" s="29" t="s">
        <v>66</v>
      </c>
      <c r="C6" s="27">
        <f>SUM('5. Most 4131-1 Dobřínsko'!E28)</f>
        <v>0</v>
      </c>
      <c r="D6" s="28">
        <f t="shared" ref="D6:D8" si="0">ROUND(C6*1.21,2)</f>
        <v>0</v>
      </c>
    </row>
    <row r="7" spans="1:7" ht="39.950000000000003" customHeight="1" x14ac:dyDescent="0.25">
      <c r="A7" t="s">
        <v>24</v>
      </c>
      <c r="B7" s="25" t="s">
        <v>65</v>
      </c>
      <c r="C7" s="24">
        <f>SUM('6. Most 41318-2 Sedlešovice'!E34)</f>
        <v>0</v>
      </c>
      <c r="D7" s="28">
        <f t="shared" si="0"/>
        <v>0</v>
      </c>
    </row>
    <row r="8" spans="1:7" ht="39.950000000000003" customHeight="1" thickBot="1" x14ac:dyDescent="0.3">
      <c r="A8" t="s">
        <v>25</v>
      </c>
      <c r="B8" s="25" t="s">
        <v>69</v>
      </c>
      <c r="C8" s="24">
        <f>'7. Most 3972-3 Břežany'!E31</f>
        <v>0</v>
      </c>
      <c r="D8" s="28">
        <f t="shared" si="0"/>
        <v>0</v>
      </c>
    </row>
    <row r="9" spans="1:7" ht="20.100000000000001" customHeight="1" thickBot="1" x14ac:dyDescent="0.3">
      <c r="B9" s="33" t="s">
        <v>67</v>
      </c>
      <c r="C9" s="34">
        <f>SUM(C6:C8)</f>
        <v>0</v>
      </c>
      <c r="D9" s="35">
        <f>SUM(D6:D8)</f>
        <v>0</v>
      </c>
    </row>
    <row r="10" spans="1:7" ht="39.950000000000003" customHeight="1" x14ac:dyDescent="0.25"/>
    <row r="15" spans="1:7" x14ac:dyDescent="0.25">
      <c r="C15" s="4"/>
      <c r="D15" s="4"/>
    </row>
  </sheetData>
  <mergeCells count="1"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tabSelected="1" view="pageBreakPreview" zoomScale="85" zoomScaleNormal="100" zoomScaleSheetLayoutView="85" workbookViewId="0">
      <selection activeCell="E28" sqref="E28"/>
    </sheetView>
  </sheetViews>
  <sheetFormatPr defaultColWidth="9.140625" defaultRowHeight="15" x14ac:dyDescent="0.25"/>
  <cols>
    <col min="1" max="1" width="56.42578125" style="1" customWidth="1"/>
    <col min="2" max="2" width="9.140625" style="1"/>
    <col min="3" max="3" width="14" style="2" customWidth="1"/>
    <col min="4" max="4" width="14.42578125" style="1" customWidth="1"/>
    <col min="5" max="5" width="14.7109375" style="1" customWidth="1"/>
    <col min="6" max="6" width="9.140625" style="1"/>
    <col min="7" max="7" width="10.42578125" style="1" bestFit="1" customWidth="1"/>
    <col min="8" max="16384" width="9.140625" style="1"/>
  </cols>
  <sheetData>
    <row r="1" spans="1:7" ht="15.75" x14ac:dyDescent="0.25">
      <c r="A1" s="11" t="s">
        <v>45</v>
      </c>
      <c r="B1" s="11"/>
      <c r="C1" s="11"/>
      <c r="D1" s="11"/>
      <c r="E1" s="11"/>
      <c r="F1" s="11"/>
    </row>
    <row r="2" spans="1:7" ht="15.75" x14ac:dyDescent="0.25">
      <c r="A2" s="104" t="s">
        <v>38</v>
      </c>
      <c r="B2" s="104"/>
      <c r="C2" s="104"/>
      <c r="D2" s="104"/>
      <c r="E2" s="104"/>
      <c r="F2" s="11"/>
    </row>
    <row r="3" spans="1:7" ht="9.9499999999999993" customHeight="1" thickBot="1" x14ac:dyDescent="0.3">
      <c r="A3" s="2"/>
      <c r="B3" s="2"/>
      <c r="D3" s="2"/>
      <c r="E3" s="2"/>
      <c r="F3" s="2"/>
    </row>
    <row r="4" spans="1:7" ht="45.75" thickBot="1" x14ac:dyDescent="0.3">
      <c r="A4" s="67" t="s">
        <v>0</v>
      </c>
      <c r="B4" s="68" t="s">
        <v>1</v>
      </c>
      <c r="C4" s="69" t="s">
        <v>2</v>
      </c>
      <c r="D4" s="68" t="s">
        <v>3</v>
      </c>
      <c r="E4" s="70" t="s">
        <v>4</v>
      </c>
      <c r="G4" s="10"/>
    </row>
    <row r="5" spans="1:7" x14ac:dyDescent="0.25">
      <c r="A5" s="50" t="s">
        <v>5</v>
      </c>
      <c r="B5" s="51" t="s">
        <v>6</v>
      </c>
      <c r="C5" s="52"/>
      <c r="D5" s="52">
        <v>4</v>
      </c>
      <c r="E5" s="53">
        <f>ROUND(C5*D5,2)</f>
        <v>0</v>
      </c>
    </row>
    <row r="6" spans="1:7" x14ac:dyDescent="0.25">
      <c r="A6" s="54" t="s">
        <v>10</v>
      </c>
      <c r="B6" s="14"/>
      <c r="C6" s="15"/>
      <c r="D6" s="15"/>
      <c r="E6" s="55"/>
    </row>
    <row r="7" spans="1:7" x14ac:dyDescent="0.25">
      <c r="A7" s="26" t="s">
        <v>15</v>
      </c>
      <c r="B7" s="12" t="s">
        <v>7</v>
      </c>
      <c r="C7" s="13"/>
      <c r="D7" s="13">
        <v>1</v>
      </c>
      <c r="E7" s="56">
        <f t="shared" ref="E7:E9" si="0">ROUND(C7*D7,2)</f>
        <v>0</v>
      </c>
    </row>
    <row r="8" spans="1:7" x14ac:dyDescent="0.25">
      <c r="A8" s="57" t="s">
        <v>16</v>
      </c>
      <c r="B8" s="12" t="s">
        <v>7</v>
      </c>
      <c r="C8" s="13"/>
      <c r="D8" s="13">
        <v>1</v>
      </c>
      <c r="E8" s="56">
        <f t="shared" si="0"/>
        <v>0</v>
      </c>
    </row>
    <row r="9" spans="1:7" x14ac:dyDescent="0.25">
      <c r="A9" s="57" t="s">
        <v>39</v>
      </c>
      <c r="B9" s="12" t="s">
        <v>7</v>
      </c>
      <c r="C9" s="13"/>
      <c r="D9" s="13">
        <v>30</v>
      </c>
      <c r="E9" s="56">
        <f t="shared" si="0"/>
        <v>0</v>
      </c>
    </row>
    <row r="10" spans="1:7" x14ac:dyDescent="0.25">
      <c r="A10" s="54" t="s">
        <v>8</v>
      </c>
      <c r="B10" s="14"/>
      <c r="C10" s="15"/>
      <c r="D10" s="15"/>
      <c r="E10" s="55"/>
    </row>
    <row r="11" spans="1:7" ht="45" x14ac:dyDescent="0.25">
      <c r="A11" s="57" t="s">
        <v>46</v>
      </c>
      <c r="B11" s="12" t="s">
        <v>7</v>
      </c>
      <c r="C11" s="13"/>
      <c r="D11" s="13">
        <v>6</v>
      </c>
      <c r="E11" s="56">
        <f t="shared" ref="E11:E19" si="1">ROUND(C11*D11,2)</f>
        <v>0</v>
      </c>
    </row>
    <row r="12" spans="1:7" x14ac:dyDescent="0.25">
      <c r="A12" s="26" t="s">
        <v>20</v>
      </c>
      <c r="B12" s="12" t="s">
        <v>7</v>
      </c>
      <c r="C12" s="13"/>
      <c r="D12" s="13">
        <v>6</v>
      </c>
      <c r="E12" s="56">
        <f t="shared" si="1"/>
        <v>0</v>
      </c>
    </row>
    <row r="13" spans="1:7" ht="30" x14ac:dyDescent="0.25">
      <c r="A13" s="57" t="s">
        <v>18</v>
      </c>
      <c r="B13" s="12" t="s">
        <v>7</v>
      </c>
      <c r="C13" s="13"/>
      <c r="D13" s="13">
        <v>6</v>
      </c>
      <c r="E13" s="56">
        <f t="shared" si="1"/>
        <v>0</v>
      </c>
    </row>
    <row r="14" spans="1:7" x14ac:dyDescent="0.25">
      <c r="A14" s="26" t="s">
        <v>40</v>
      </c>
      <c r="B14" s="12" t="s">
        <v>7</v>
      </c>
      <c r="C14" s="13"/>
      <c r="D14" s="13">
        <v>6</v>
      </c>
      <c r="E14" s="56">
        <f t="shared" si="1"/>
        <v>0</v>
      </c>
    </row>
    <row r="15" spans="1:7" x14ac:dyDescent="0.25">
      <c r="A15" s="57" t="s">
        <v>41</v>
      </c>
      <c r="B15" s="12" t="s">
        <v>7</v>
      </c>
      <c r="C15" s="13"/>
      <c r="D15" s="13">
        <v>4</v>
      </c>
      <c r="E15" s="56">
        <f t="shared" si="1"/>
        <v>0</v>
      </c>
    </row>
    <row r="16" spans="1:7" ht="30" x14ac:dyDescent="0.25">
      <c r="A16" s="58" t="s">
        <v>47</v>
      </c>
      <c r="B16" s="12" t="s">
        <v>7</v>
      </c>
      <c r="C16" s="13"/>
      <c r="D16" s="13">
        <v>4</v>
      </c>
      <c r="E16" s="56">
        <f t="shared" si="1"/>
        <v>0</v>
      </c>
    </row>
    <row r="17" spans="1:7" ht="30" x14ac:dyDescent="0.25">
      <c r="A17" s="57" t="s">
        <v>48</v>
      </c>
      <c r="B17" s="12" t="s">
        <v>7</v>
      </c>
      <c r="C17" s="13"/>
      <c r="D17" s="13">
        <v>4</v>
      </c>
      <c r="E17" s="56">
        <f t="shared" si="1"/>
        <v>0</v>
      </c>
      <c r="F17" s="38"/>
      <c r="G17" s="38"/>
    </row>
    <row r="18" spans="1:7" x14ac:dyDescent="0.25">
      <c r="A18" s="58" t="s">
        <v>49</v>
      </c>
      <c r="B18" s="12" t="s">
        <v>7</v>
      </c>
      <c r="C18" s="13"/>
      <c r="D18" s="13">
        <v>10</v>
      </c>
      <c r="E18" s="56">
        <f t="shared" si="1"/>
        <v>0</v>
      </c>
      <c r="F18" s="38"/>
      <c r="G18" s="38"/>
    </row>
    <row r="19" spans="1:7" s="2" customFormat="1" x14ac:dyDescent="0.25">
      <c r="A19" s="26" t="s">
        <v>9</v>
      </c>
      <c r="B19" s="12" t="s">
        <v>7</v>
      </c>
      <c r="C19" s="13"/>
      <c r="D19" s="13">
        <v>1</v>
      </c>
      <c r="E19" s="56">
        <f t="shared" si="1"/>
        <v>0</v>
      </c>
      <c r="F19" s="39"/>
      <c r="G19" s="39"/>
    </row>
    <row r="20" spans="1:7" x14ac:dyDescent="0.25">
      <c r="A20" s="54" t="s">
        <v>17</v>
      </c>
      <c r="B20" s="14"/>
      <c r="C20" s="15"/>
      <c r="D20" s="15"/>
      <c r="E20" s="55"/>
      <c r="F20" s="38"/>
      <c r="G20" s="38"/>
    </row>
    <row r="21" spans="1:7" ht="30" x14ac:dyDescent="0.25">
      <c r="A21" s="57" t="s">
        <v>19</v>
      </c>
      <c r="B21" s="12" t="s">
        <v>7</v>
      </c>
      <c r="C21" s="13"/>
      <c r="D21" s="13">
        <v>2</v>
      </c>
      <c r="E21" s="56">
        <f>ROUND(C21*D21,2)</f>
        <v>0</v>
      </c>
      <c r="F21" s="38"/>
      <c r="G21" s="38"/>
    </row>
    <row r="22" spans="1:7" s="9" customFormat="1" x14ac:dyDescent="0.25">
      <c r="A22" s="59" t="s">
        <v>50</v>
      </c>
      <c r="B22" s="16"/>
      <c r="C22" s="17"/>
      <c r="D22" s="17"/>
      <c r="E22" s="60"/>
      <c r="F22" s="40"/>
      <c r="G22" s="40"/>
    </row>
    <row r="23" spans="1:7" s="9" customFormat="1" x14ac:dyDescent="0.25">
      <c r="A23" s="61" t="s">
        <v>42</v>
      </c>
      <c r="B23" s="18" t="s">
        <v>11</v>
      </c>
      <c r="C23" s="19"/>
      <c r="D23" s="19">
        <v>1</v>
      </c>
      <c r="E23" s="56">
        <f>ROUND(C23*D23,2)</f>
        <v>0</v>
      </c>
      <c r="F23" s="37"/>
      <c r="G23" s="41"/>
    </row>
    <row r="24" spans="1:7" s="9" customFormat="1" x14ac:dyDescent="0.25">
      <c r="A24" s="62" t="s">
        <v>43</v>
      </c>
      <c r="B24" s="18" t="s">
        <v>7</v>
      </c>
      <c r="C24" s="19"/>
      <c r="D24" s="19">
        <v>2</v>
      </c>
      <c r="E24" s="56">
        <f>ROUND(C24*D24,2)</f>
        <v>0</v>
      </c>
      <c r="F24" s="37"/>
      <c r="G24" s="41"/>
    </row>
    <row r="25" spans="1:7" x14ac:dyDescent="0.25">
      <c r="A25" s="54" t="s">
        <v>12</v>
      </c>
      <c r="B25" s="14"/>
      <c r="C25" s="15"/>
      <c r="D25" s="15"/>
      <c r="E25" s="55"/>
      <c r="F25" s="38"/>
      <c r="G25" s="38"/>
    </row>
    <row r="26" spans="1:7" x14ac:dyDescent="0.25">
      <c r="A26" s="26" t="s">
        <v>44</v>
      </c>
      <c r="B26" s="12" t="s">
        <v>7</v>
      </c>
      <c r="C26" s="13"/>
      <c r="D26" s="13">
        <v>1</v>
      </c>
      <c r="E26" s="56">
        <f>ROUND(C26*D26,2)</f>
        <v>0</v>
      </c>
      <c r="F26" s="38"/>
      <c r="G26" s="38"/>
    </row>
    <row r="27" spans="1:7" ht="15.75" thickBot="1" x14ac:dyDescent="0.3">
      <c r="A27" s="63" t="s">
        <v>13</v>
      </c>
      <c r="B27" s="64" t="s">
        <v>7</v>
      </c>
      <c r="C27" s="65"/>
      <c r="D27" s="65">
        <v>1</v>
      </c>
      <c r="E27" s="66">
        <f>ROUND(C27*D27,2)</f>
        <v>0</v>
      </c>
      <c r="F27" s="38"/>
      <c r="G27" s="38"/>
    </row>
    <row r="28" spans="1:7" ht="19.5" thickBot="1" x14ac:dyDescent="0.3">
      <c r="A28" s="71"/>
      <c r="B28" s="72"/>
      <c r="C28" s="105" t="s">
        <v>14</v>
      </c>
      <c r="D28" s="105"/>
      <c r="E28" s="73">
        <f>SUM(E5:E27)</f>
        <v>0</v>
      </c>
      <c r="F28" s="38"/>
      <c r="G28" s="38"/>
    </row>
    <row r="29" spans="1:7" x14ac:dyDescent="0.25">
      <c r="F29" s="38"/>
      <c r="G29" s="38"/>
    </row>
    <row r="30" spans="1:7" x14ac:dyDescent="0.25">
      <c r="A30" s="36"/>
      <c r="F30" s="38"/>
      <c r="G30" s="38"/>
    </row>
  </sheetData>
  <mergeCells count="2">
    <mergeCell ref="A2:E2"/>
    <mergeCell ref="C28:D28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1345-F757-4079-879F-885617205C58}">
  <dimension ref="A1:G36"/>
  <sheetViews>
    <sheetView view="pageBreakPreview" zoomScale="75" zoomScaleNormal="100" zoomScaleSheetLayoutView="75" workbookViewId="0">
      <selection activeCell="E34" sqref="E34"/>
    </sheetView>
  </sheetViews>
  <sheetFormatPr defaultColWidth="9.140625" defaultRowHeight="15" x14ac:dyDescent="0.25"/>
  <cols>
    <col min="1" max="1" width="56.85546875" style="1" customWidth="1"/>
    <col min="2" max="2" width="6.85546875" style="1" customWidth="1"/>
    <col min="3" max="3" width="14.140625" style="1" customWidth="1"/>
    <col min="4" max="4" width="9" style="1" customWidth="1"/>
    <col min="5" max="5" width="13.42578125" style="1" customWidth="1"/>
    <col min="6" max="6" width="9.140625" style="38"/>
    <col min="7" max="7" width="10.42578125" style="38" bestFit="1" customWidth="1"/>
    <col min="8" max="16384" width="9.140625" style="1"/>
  </cols>
  <sheetData>
    <row r="1" spans="1:7" ht="15.75" x14ac:dyDescent="0.25">
      <c r="A1" s="20" t="s">
        <v>56</v>
      </c>
      <c r="B1" s="2"/>
      <c r="C1" s="2"/>
      <c r="D1" s="2"/>
      <c r="E1" s="2"/>
      <c r="F1" s="37"/>
    </row>
    <row r="2" spans="1:7" x14ac:dyDescent="0.25">
      <c r="A2" s="104" t="s">
        <v>37</v>
      </c>
      <c r="B2" s="104"/>
      <c r="C2" s="104"/>
      <c r="D2" s="104"/>
      <c r="E2" s="104"/>
      <c r="F2" s="37"/>
    </row>
    <row r="3" spans="1:7" ht="9.9499999999999993" customHeight="1" thickBot="1" x14ac:dyDescent="0.3">
      <c r="A3" s="10"/>
      <c r="B3" s="10"/>
      <c r="C3" s="10"/>
      <c r="D3" s="10"/>
      <c r="E3" s="10"/>
      <c r="F3" s="37"/>
    </row>
    <row r="4" spans="1:7" ht="45.75" thickBot="1" x14ac:dyDescent="0.3">
      <c r="A4" s="74" t="s">
        <v>0</v>
      </c>
      <c r="B4" s="75" t="s">
        <v>26</v>
      </c>
      <c r="C4" s="75" t="s">
        <v>27</v>
      </c>
      <c r="D4" s="75" t="s">
        <v>28</v>
      </c>
      <c r="E4" s="76" t="s">
        <v>29</v>
      </c>
      <c r="F4" s="37"/>
      <c r="G4" s="37"/>
    </row>
    <row r="5" spans="1:7" x14ac:dyDescent="0.25">
      <c r="A5" s="50" t="s">
        <v>30</v>
      </c>
      <c r="B5" s="51" t="s">
        <v>7</v>
      </c>
      <c r="C5" s="52"/>
      <c r="D5" s="52">
        <v>1</v>
      </c>
      <c r="E5" s="53">
        <f>ROUND(C5*D5,2)</f>
        <v>0</v>
      </c>
      <c r="F5" s="37"/>
    </row>
    <row r="6" spans="1:7" ht="17.100000000000001" customHeight="1" x14ac:dyDescent="0.25">
      <c r="A6" s="54" t="s">
        <v>10</v>
      </c>
      <c r="B6" s="14"/>
      <c r="C6" s="15"/>
      <c r="D6" s="15"/>
      <c r="E6" s="55"/>
      <c r="F6" s="37"/>
    </row>
    <row r="7" spans="1:7" ht="17.100000000000001" customHeight="1" x14ac:dyDescent="0.25">
      <c r="A7" s="26" t="s">
        <v>15</v>
      </c>
      <c r="B7" s="12" t="s">
        <v>7</v>
      </c>
      <c r="C7" s="13"/>
      <c r="D7" s="13">
        <v>1</v>
      </c>
      <c r="E7" s="56">
        <f t="shared" ref="E7:E9" si="0">ROUND(C7*D7,2)</f>
        <v>0</v>
      </c>
      <c r="F7" s="37"/>
    </row>
    <row r="8" spans="1:7" x14ac:dyDescent="0.25">
      <c r="A8" s="57" t="s">
        <v>16</v>
      </c>
      <c r="B8" s="12" t="s">
        <v>7</v>
      </c>
      <c r="C8" s="13"/>
      <c r="D8" s="13">
        <v>1</v>
      </c>
      <c r="E8" s="56">
        <f t="shared" si="0"/>
        <v>0</v>
      </c>
      <c r="F8" s="37"/>
    </row>
    <row r="9" spans="1:7" x14ac:dyDescent="0.25">
      <c r="A9" s="57" t="s">
        <v>31</v>
      </c>
      <c r="B9" s="12" t="s">
        <v>7</v>
      </c>
      <c r="C9" s="13"/>
      <c r="D9" s="13">
        <v>100</v>
      </c>
      <c r="E9" s="56">
        <f t="shared" si="0"/>
        <v>0</v>
      </c>
      <c r="F9" s="37"/>
    </row>
    <row r="10" spans="1:7" ht="17.100000000000001" customHeight="1" x14ac:dyDescent="0.25">
      <c r="A10" s="54" t="s">
        <v>8</v>
      </c>
      <c r="B10" s="14"/>
      <c r="C10" s="15"/>
      <c r="D10" s="15"/>
      <c r="E10" s="55"/>
      <c r="F10" s="37"/>
    </row>
    <row r="11" spans="1:7" s="7" customFormat="1" ht="45" x14ac:dyDescent="0.25">
      <c r="A11" s="57" t="s">
        <v>57</v>
      </c>
      <c r="B11" s="12" t="s">
        <v>7</v>
      </c>
      <c r="C11" s="13"/>
      <c r="D11" s="13">
        <v>16</v>
      </c>
      <c r="E11" s="56">
        <f t="shared" ref="E11:E18" si="1">ROUND(C11*D11,2)</f>
        <v>0</v>
      </c>
      <c r="F11" s="42"/>
      <c r="G11" s="43"/>
    </row>
    <row r="12" spans="1:7" ht="17.100000000000001" customHeight="1" x14ac:dyDescent="0.25">
      <c r="A12" s="26" t="s">
        <v>20</v>
      </c>
      <c r="B12" s="12" t="s">
        <v>7</v>
      </c>
      <c r="C12" s="13"/>
      <c r="D12" s="13">
        <v>16</v>
      </c>
      <c r="E12" s="56">
        <f t="shared" si="1"/>
        <v>0</v>
      </c>
      <c r="F12" s="37"/>
    </row>
    <row r="13" spans="1:7" ht="30" x14ac:dyDescent="0.25">
      <c r="A13" s="57" t="s">
        <v>32</v>
      </c>
      <c r="B13" s="12" t="s">
        <v>7</v>
      </c>
      <c r="C13" s="13"/>
      <c r="D13" s="13">
        <v>16</v>
      </c>
      <c r="E13" s="56">
        <f t="shared" si="1"/>
        <v>0</v>
      </c>
      <c r="F13" s="37"/>
    </row>
    <row r="14" spans="1:7" ht="17.100000000000001" customHeight="1" x14ac:dyDescent="0.25">
      <c r="A14" s="26" t="s">
        <v>33</v>
      </c>
      <c r="B14" s="12" t="s">
        <v>7</v>
      </c>
      <c r="C14" s="13"/>
      <c r="D14" s="13">
        <v>16</v>
      </c>
      <c r="E14" s="56">
        <f t="shared" si="1"/>
        <v>0</v>
      </c>
      <c r="F14" s="37"/>
    </row>
    <row r="15" spans="1:7" s="7" customFormat="1" x14ac:dyDescent="0.25">
      <c r="A15" s="62" t="s">
        <v>51</v>
      </c>
      <c r="B15" s="12" t="s">
        <v>7</v>
      </c>
      <c r="C15" s="13"/>
      <c r="D15" s="13">
        <v>12</v>
      </c>
      <c r="E15" s="56">
        <f t="shared" si="1"/>
        <v>0</v>
      </c>
      <c r="F15" s="42"/>
      <c r="G15" s="43"/>
    </row>
    <row r="16" spans="1:7" ht="30" x14ac:dyDescent="0.25">
      <c r="A16" s="57" t="s">
        <v>58</v>
      </c>
      <c r="B16" s="12" t="s">
        <v>7</v>
      </c>
      <c r="C16" s="13"/>
      <c r="D16" s="13">
        <v>16</v>
      </c>
      <c r="E16" s="56">
        <f t="shared" si="1"/>
        <v>0</v>
      </c>
      <c r="F16" s="37"/>
    </row>
    <row r="17" spans="1:7" ht="45" x14ac:dyDescent="0.25">
      <c r="A17" s="57" t="s">
        <v>59</v>
      </c>
      <c r="B17" s="12" t="s">
        <v>7</v>
      </c>
      <c r="C17" s="13"/>
      <c r="D17" s="13">
        <v>16</v>
      </c>
      <c r="E17" s="56">
        <f t="shared" si="1"/>
        <v>0</v>
      </c>
      <c r="F17" s="37"/>
    </row>
    <row r="18" spans="1:7" s="2" customFormat="1" x14ac:dyDescent="0.25">
      <c r="A18" s="61" t="s">
        <v>9</v>
      </c>
      <c r="B18" s="18" t="s">
        <v>7</v>
      </c>
      <c r="C18" s="19"/>
      <c r="D18" s="19">
        <v>1</v>
      </c>
      <c r="E18" s="56">
        <f t="shared" si="1"/>
        <v>0</v>
      </c>
      <c r="F18" s="39"/>
      <c r="G18" s="39"/>
    </row>
    <row r="19" spans="1:7" ht="30" x14ac:dyDescent="0.25">
      <c r="A19" s="77" t="s">
        <v>60</v>
      </c>
      <c r="B19" s="14"/>
      <c r="C19" s="15"/>
      <c r="D19" s="15"/>
      <c r="E19" s="55"/>
      <c r="F19" s="37"/>
    </row>
    <row r="20" spans="1:7" ht="17.100000000000001" customHeight="1" x14ac:dyDescent="0.25">
      <c r="A20" s="26" t="s">
        <v>34</v>
      </c>
      <c r="B20" s="12" t="s">
        <v>7</v>
      </c>
      <c r="C20" s="13"/>
      <c r="D20" s="13">
        <v>12</v>
      </c>
      <c r="E20" s="56">
        <f t="shared" ref="E20:E23" si="2">ROUND(C20*D20,2)</f>
        <v>0</v>
      </c>
      <c r="F20" s="37"/>
    </row>
    <row r="21" spans="1:7" ht="17.100000000000001" customHeight="1" x14ac:dyDescent="0.25">
      <c r="A21" s="26" t="s">
        <v>35</v>
      </c>
      <c r="B21" s="12" t="s">
        <v>7</v>
      </c>
      <c r="C21" s="13"/>
      <c r="D21" s="13">
        <v>8</v>
      </c>
      <c r="E21" s="56">
        <f t="shared" si="2"/>
        <v>0</v>
      </c>
      <c r="F21" s="37"/>
    </row>
    <row r="22" spans="1:7" s="9" customFormat="1" x14ac:dyDescent="0.25">
      <c r="A22" s="61" t="s">
        <v>52</v>
      </c>
      <c r="B22" s="18" t="s">
        <v>7</v>
      </c>
      <c r="C22" s="19"/>
      <c r="D22" s="19">
        <v>8</v>
      </c>
      <c r="E22" s="56">
        <f t="shared" si="2"/>
        <v>0</v>
      </c>
      <c r="F22" s="40"/>
      <c r="G22" s="40"/>
    </row>
    <row r="23" spans="1:7" x14ac:dyDescent="0.25">
      <c r="A23" s="61" t="s">
        <v>53</v>
      </c>
      <c r="B23" s="18" t="s">
        <v>7</v>
      </c>
      <c r="C23" s="19"/>
      <c r="D23" s="19">
        <v>4</v>
      </c>
      <c r="E23" s="56">
        <f t="shared" si="2"/>
        <v>0</v>
      </c>
    </row>
    <row r="24" spans="1:7" ht="17.100000000000001" customHeight="1" x14ac:dyDescent="0.25">
      <c r="A24" s="54" t="s">
        <v>17</v>
      </c>
      <c r="B24" s="14"/>
      <c r="C24" s="15"/>
      <c r="D24" s="15"/>
      <c r="E24" s="55"/>
      <c r="F24" s="37"/>
    </row>
    <row r="25" spans="1:7" ht="30" x14ac:dyDescent="0.25">
      <c r="A25" s="57" t="s">
        <v>19</v>
      </c>
      <c r="B25" s="12" t="s">
        <v>7</v>
      </c>
      <c r="C25" s="13"/>
      <c r="D25" s="13">
        <v>3</v>
      </c>
      <c r="E25" s="56">
        <f>ROUND(C25*D25,2)</f>
        <v>0</v>
      </c>
      <c r="F25" s="37"/>
    </row>
    <row r="26" spans="1:7" s="9" customFormat="1" x14ac:dyDescent="0.25">
      <c r="A26" s="59" t="s">
        <v>50</v>
      </c>
      <c r="B26" s="16"/>
      <c r="C26" s="17"/>
      <c r="D26" s="17"/>
      <c r="E26" s="60"/>
      <c r="F26" s="40"/>
      <c r="G26" s="40"/>
    </row>
    <row r="27" spans="1:7" s="9" customFormat="1" x14ac:dyDescent="0.25">
      <c r="A27" s="61" t="s">
        <v>42</v>
      </c>
      <c r="B27" s="18" t="s">
        <v>11</v>
      </c>
      <c r="C27" s="19"/>
      <c r="D27" s="19">
        <v>2</v>
      </c>
      <c r="E27" s="56">
        <f t="shared" ref="E27:E28" si="3">ROUND(C27*D27,2)</f>
        <v>0</v>
      </c>
      <c r="F27" s="37"/>
      <c r="G27" s="41"/>
    </row>
    <row r="28" spans="1:7" s="9" customFormat="1" ht="30" x14ac:dyDescent="0.25">
      <c r="A28" s="62" t="s">
        <v>54</v>
      </c>
      <c r="B28" s="18" t="s">
        <v>7</v>
      </c>
      <c r="C28" s="19"/>
      <c r="D28" s="19">
        <v>6</v>
      </c>
      <c r="E28" s="56">
        <f t="shared" si="3"/>
        <v>0</v>
      </c>
      <c r="F28" s="37"/>
      <c r="G28" s="41"/>
    </row>
    <row r="29" spans="1:7" s="9" customFormat="1" x14ac:dyDescent="0.25">
      <c r="A29" s="59" t="s">
        <v>61</v>
      </c>
      <c r="B29" s="16"/>
      <c r="C29" s="17"/>
      <c r="D29" s="17"/>
      <c r="E29" s="60"/>
      <c r="F29" s="40"/>
      <c r="G29" s="40"/>
    </row>
    <row r="30" spans="1:7" s="9" customFormat="1" x14ac:dyDescent="0.25">
      <c r="A30" s="61" t="s">
        <v>55</v>
      </c>
      <c r="B30" s="18" t="s">
        <v>11</v>
      </c>
      <c r="C30" s="19"/>
      <c r="D30" s="19">
        <v>1</v>
      </c>
      <c r="E30" s="56">
        <f>ROUND(C30*D30,2)</f>
        <v>0</v>
      </c>
      <c r="F30" s="40"/>
      <c r="G30" s="40"/>
    </row>
    <row r="31" spans="1:7" ht="17.100000000000001" customHeight="1" x14ac:dyDescent="0.25">
      <c r="A31" s="54" t="s">
        <v>36</v>
      </c>
      <c r="B31" s="14"/>
      <c r="C31" s="15"/>
      <c r="D31" s="15"/>
      <c r="E31" s="55"/>
      <c r="F31" s="37"/>
    </row>
    <row r="32" spans="1:7" ht="17.100000000000001" customHeight="1" x14ac:dyDescent="0.25">
      <c r="A32" s="26" t="s">
        <v>62</v>
      </c>
      <c r="B32" s="12" t="s">
        <v>7</v>
      </c>
      <c r="C32" s="13"/>
      <c r="D32" s="13">
        <v>1</v>
      </c>
      <c r="E32" s="56">
        <f t="shared" ref="E32:E33" si="4">ROUND(C32*D32,2)</f>
        <v>0</v>
      </c>
      <c r="F32" s="37"/>
    </row>
    <row r="33" spans="1:6" ht="17.100000000000001" customHeight="1" thickBot="1" x14ac:dyDescent="0.3">
      <c r="A33" s="78" t="s">
        <v>13</v>
      </c>
      <c r="B33" s="64" t="s">
        <v>7</v>
      </c>
      <c r="C33" s="65"/>
      <c r="D33" s="65">
        <v>1</v>
      </c>
      <c r="E33" s="66">
        <f t="shared" si="4"/>
        <v>0</v>
      </c>
      <c r="F33" s="37"/>
    </row>
    <row r="34" spans="1:6" ht="21.2" customHeight="1" thickBot="1" x14ac:dyDescent="0.3">
      <c r="A34" s="79"/>
      <c r="B34" s="106" t="s">
        <v>14</v>
      </c>
      <c r="C34" s="106"/>
      <c r="D34" s="106"/>
      <c r="E34" s="80">
        <f>SUM(E5:E33)</f>
        <v>0</v>
      </c>
      <c r="F34" s="37"/>
    </row>
    <row r="36" spans="1:6" x14ac:dyDescent="0.25">
      <c r="A36" s="36"/>
    </row>
  </sheetData>
  <mergeCells count="2">
    <mergeCell ref="A2:E2"/>
    <mergeCell ref="B34:D34"/>
  </mergeCells>
  <pageMargins left="0.7" right="0.7" top="0.78740157499999996" bottom="0.78740157499999996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2C4F-7CE5-4381-A24F-2CEA70D42D67}">
  <dimension ref="A1:F32"/>
  <sheetViews>
    <sheetView view="pageBreakPreview" zoomScale="85" zoomScaleNormal="100" zoomScaleSheetLayoutView="85" workbookViewId="0">
      <selection activeCell="E31" sqref="E31"/>
    </sheetView>
  </sheetViews>
  <sheetFormatPr defaultRowHeight="15" x14ac:dyDescent="0.25"/>
  <cols>
    <col min="1" max="1" width="74.5703125" customWidth="1"/>
    <col min="2" max="5" width="12.7109375" customWidth="1"/>
  </cols>
  <sheetData>
    <row r="1" spans="1:6" ht="15.75" x14ac:dyDescent="0.25">
      <c r="A1" s="103" t="s">
        <v>69</v>
      </c>
      <c r="B1" s="103"/>
      <c r="C1" s="103"/>
      <c r="D1" s="103"/>
      <c r="E1" s="103"/>
      <c r="F1" s="103"/>
    </row>
    <row r="2" spans="1:6" x14ac:dyDescent="0.25">
      <c r="A2" s="44" t="s">
        <v>70</v>
      </c>
      <c r="B2" s="10"/>
      <c r="C2" s="10"/>
      <c r="D2" s="10"/>
      <c r="E2" s="10"/>
      <c r="F2" s="1"/>
    </row>
    <row r="3" spans="1:6" ht="15.75" thickBot="1" x14ac:dyDescent="0.3">
      <c r="A3" s="10"/>
      <c r="B3" s="10"/>
      <c r="C3" s="10"/>
      <c r="D3" s="10"/>
      <c r="E3" s="10"/>
      <c r="F3" s="1"/>
    </row>
    <row r="4" spans="1:6" ht="45.75" thickBot="1" x14ac:dyDescent="0.3">
      <c r="A4" s="81" t="s">
        <v>0</v>
      </c>
      <c r="B4" s="82" t="s">
        <v>1</v>
      </c>
      <c r="C4" s="83" t="s">
        <v>2</v>
      </c>
      <c r="D4" s="82" t="s">
        <v>3</v>
      </c>
      <c r="E4" s="84" t="s">
        <v>4</v>
      </c>
      <c r="F4" s="1"/>
    </row>
    <row r="5" spans="1:6" ht="15" customHeight="1" x14ac:dyDescent="0.25">
      <c r="A5" s="85" t="s">
        <v>5</v>
      </c>
      <c r="B5" s="86" t="s">
        <v>6</v>
      </c>
      <c r="C5" s="87"/>
      <c r="D5" s="87">
        <v>4</v>
      </c>
      <c r="E5" s="88">
        <f>ROUND(C5*D5,2)</f>
        <v>0</v>
      </c>
      <c r="F5" s="1"/>
    </row>
    <row r="6" spans="1:6" ht="15" customHeight="1" x14ac:dyDescent="0.25">
      <c r="A6" s="89" t="s">
        <v>10</v>
      </c>
      <c r="B6" s="8"/>
      <c r="C6" s="47"/>
      <c r="D6" s="47"/>
      <c r="E6" s="90"/>
      <c r="F6" s="1"/>
    </row>
    <row r="7" spans="1:6" ht="15" customHeight="1" x14ac:dyDescent="0.25">
      <c r="A7" s="91" t="s">
        <v>15</v>
      </c>
      <c r="B7" s="45" t="s">
        <v>7</v>
      </c>
      <c r="C7" s="46"/>
      <c r="D7" s="46">
        <v>1</v>
      </c>
      <c r="E7" s="92">
        <f t="shared" ref="E7:E9" si="0">ROUND(C7*D7,2)</f>
        <v>0</v>
      </c>
      <c r="F7" s="1"/>
    </row>
    <row r="8" spans="1:6" ht="15" customHeight="1" x14ac:dyDescent="0.25">
      <c r="A8" s="93" t="s">
        <v>16</v>
      </c>
      <c r="B8" s="45" t="s">
        <v>7</v>
      </c>
      <c r="C8" s="46"/>
      <c r="D8" s="46">
        <v>1</v>
      </c>
      <c r="E8" s="92">
        <f t="shared" si="0"/>
        <v>0</v>
      </c>
      <c r="F8" s="1"/>
    </row>
    <row r="9" spans="1:6" ht="15" customHeight="1" x14ac:dyDescent="0.25">
      <c r="A9" s="93" t="s">
        <v>71</v>
      </c>
      <c r="B9" s="45" t="s">
        <v>7</v>
      </c>
      <c r="C9" s="46"/>
      <c r="D9" s="46">
        <v>10</v>
      </c>
      <c r="E9" s="92">
        <f t="shared" si="0"/>
        <v>0</v>
      </c>
      <c r="F9" s="1"/>
    </row>
    <row r="10" spans="1:6" ht="15" customHeight="1" x14ac:dyDescent="0.25">
      <c r="A10" s="89" t="s">
        <v>8</v>
      </c>
      <c r="B10" s="48"/>
      <c r="C10" s="49"/>
      <c r="D10" s="49"/>
      <c r="E10" s="94"/>
      <c r="F10" s="1"/>
    </row>
    <row r="11" spans="1:6" ht="44.25" customHeight="1" x14ac:dyDescent="0.25">
      <c r="A11" s="93" t="s">
        <v>72</v>
      </c>
      <c r="B11" s="45" t="s">
        <v>7</v>
      </c>
      <c r="C11" s="46"/>
      <c r="D11" s="46">
        <v>5</v>
      </c>
      <c r="E11" s="92">
        <f t="shared" ref="E11:E18" si="1">ROUND(C11*D11,2)</f>
        <v>0</v>
      </c>
      <c r="F11" s="1"/>
    </row>
    <row r="12" spans="1:6" ht="15" customHeight="1" x14ac:dyDescent="0.25">
      <c r="A12" s="91" t="s">
        <v>73</v>
      </c>
      <c r="B12" s="45" t="s">
        <v>7</v>
      </c>
      <c r="C12" s="46"/>
      <c r="D12" s="46">
        <v>5</v>
      </c>
      <c r="E12" s="92">
        <f t="shared" si="1"/>
        <v>0</v>
      </c>
      <c r="F12" s="1"/>
    </row>
    <row r="13" spans="1:6" ht="33" customHeight="1" x14ac:dyDescent="0.25">
      <c r="A13" s="93" t="s">
        <v>74</v>
      </c>
      <c r="B13" s="45" t="s">
        <v>7</v>
      </c>
      <c r="C13" s="46"/>
      <c r="D13" s="46">
        <v>5</v>
      </c>
      <c r="E13" s="92">
        <f t="shared" si="1"/>
        <v>0</v>
      </c>
      <c r="F13" s="1"/>
    </row>
    <row r="14" spans="1:6" ht="15" customHeight="1" x14ac:dyDescent="0.25">
      <c r="A14" s="91" t="s">
        <v>75</v>
      </c>
      <c r="B14" s="45" t="s">
        <v>7</v>
      </c>
      <c r="C14" s="46"/>
      <c r="D14" s="46">
        <v>3</v>
      </c>
      <c r="E14" s="92">
        <f t="shared" si="1"/>
        <v>0</v>
      </c>
      <c r="F14" s="1"/>
    </row>
    <row r="15" spans="1:6" ht="15" customHeight="1" x14ac:dyDescent="0.25">
      <c r="A15" s="93" t="s">
        <v>76</v>
      </c>
      <c r="B15" s="45" t="s">
        <v>7</v>
      </c>
      <c r="C15" s="46"/>
      <c r="D15" s="46">
        <v>3</v>
      </c>
      <c r="E15" s="92">
        <f t="shared" si="1"/>
        <v>0</v>
      </c>
      <c r="F15" s="1"/>
    </row>
    <row r="16" spans="1:6" ht="15" customHeight="1" x14ac:dyDescent="0.25">
      <c r="A16" s="93" t="s">
        <v>77</v>
      </c>
      <c r="B16" s="45" t="s">
        <v>7</v>
      </c>
      <c r="C16" s="46"/>
      <c r="D16" s="46">
        <v>4</v>
      </c>
      <c r="E16" s="92">
        <f t="shared" si="1"/>
        <v>0</v>
      </c>
      <c r="F16" s="1"/>
    </row>
    <row r="17" spans="1:6" ht="15" customHeight="1" x14ac:dyDescent="0.25">
      <c r="A17" s="93" t="s">
        <v>78</v>
      </c>
      <c r="B17" s="45" t="s">
        <v>7</v>
      </c>
      <c r="C17" s="46"/>
      <c r="D17" s="46">
        <v>3</v>
      </c>
      <c r="E17" s="92">
        <f t="shared" si="1"/>
        <v>0</v>
      </c>
      <c r="F17" s="1"/>
    </row>
    <row r="18" spans="1:6" ht="15" customHeight="1" x14ac:dyDescent="0.25">
      <c r="A18" s="91" t="s">
        <v>9</v>
      </c>
      <c r="B18" s="45" t="s">
        <v>7</v>
      </c>
      <c r="C18" s="46"/>
      <c r="D18" s="46">
        <v>1</v>
      </c>
      <c r="E18" s="92">
        <f t="shared" si="1"/>
        <v>0</v>
      </c>
      <c r="F18" s="1"/>
    </row>
    <row r="19" spans="1:6" ht="15" customHeight="1" x14ac:dyDescent="0.25">
      <c r="A19" s="95" t="s">
        <v>79</v>
      </c>
      <c r="B19" s="8"/>
      <c r="C19" s="47"/>
      <c r="D19" s="47"/>
      <c r="E19" s="90"/>
      <c r="F19" s="1"/>
    </row>
    <row r="20" spans="1:6" ht="15" customHeight="1" x14ac:dyDescent="0.25">
      <c r="A20" s="91" t="s">
        <v>34</v>
      </c>
      <c r="B20" s="45" t="s">
        <v>7</v>
      </c>
      <c r="C20" s="46"/>
      <c r="D20" s="46">
        <v>1</v>
      </c>
      <c r="E20" s="92">
        <f t="shared" ref="E20:E22" si="2">ROUND(C20*D20,2)</f>
        <v>0</v>
      </c>
      <c r="F20" s="1"/>
    </row>
    <row r="21" spans="1:6" ht="15" customHeight="1" x14ac:dyDescent="0.25">
      <c r="A21" s="91" t="s">
        <v>80</v>
      </c>
      <c r="B21" s="45" t="s">
        <v>7</v>
      </c>
      <c r="C21" s="46"/>
      <c r="D21" s="46">
        <v>1</v>
      </c>
      <c r="E21" s="92">
        <f t="shared" si="2"/>
        <v>0</v>
      </c>
      <c r="F21" s="1"/>
    </row>
    <row r="22" spans="1:6" ht="15" customHeight="1" x14ac:dyDescent="0.25">
      <c r="A22" s="91" t="s">
        <v>52</v>
      </c>
      <c r="B22" s="45" t="s">
        <v>7</v>
      </c>
      <c r="C22" s="46"/>
      <c r="D22" s="46">
        <v>1</v>
      </c>
      <c r="E22" s="92">
        <f t="shared" si="2"/>
        <v>0</v>
      </c>
      <c r="F22" s="1"/>
    </row>
    <row r="23" spans="1:6" ht="15" customHeight="1" x14ac:dyDescent="0.25">
      <c r="A23" s="89" t="s">
        <v>17</v>
      </c>
      <c r="B23" s="8"/>
      <c r="C23" s="47"/>
      <c r="D23" s="47"/>
      <c r="E23" s="90"/>
      <c r="F23" s="1"/>
    </row>
    <row r="24" spans="1:6" ht="15" customHeight="1" x14ac:dyDescent="0.25">
      <c r="A24" s="93" t="s">
        <v>81</v>
      </c>
      <c r="B24" s="45" t="s">
        <v>7</v>
      </c>
      <c r="C24" s="46"/>
      <c r="D24" s="46">
        <v>1</v>
      </c>
      <c r="E24" s="92">
        <f>ROUND(C24*D24,2)</f>
        <v>0</v>
      </c>
      <c r="F24" s="1"/>
    </row>
    <row r="25" spans="1:6" ht="15" customHeight="1" x14ac:dyDescent="0.25">
      <c r="A25" s="89" t="s">
        <v>82</v>
      </c>
      <c r="B25" s="8"/>
      <c r="C25" s="47"/>
      <c r="D25" s="47"/>
      <c r="E25" s="90"/>
      <c r="F25" s="1"/>
    </row>
    <row r="26" spans="1:6" ht="15" customHeight="1" x14ac:dyDescent="0.25">
      <c r="A26" s="91" t="s">
        <v>42</v>
      </c>
      <c r="B26" s="45" t="s">
        <v>11</v>
      </c>
      <c r="C26" s="46"/>
      <c r="D26" s="46">
        <v>1</v>
      </c>
      <c r="E26" s="92">
        <f t="shared" ref="E26:E27" si="3">ROUND(C26*D26,2)</f>
        <v>0</v>
      </c>
      <c r="F26" s="1"/>
    </row>
    <row r="27" spans="1:6" ht="15" customHeight="1" x14ac:dyDescent="0.25">
      <c r="A27" s="93" t="s">
        <v>43</v>
      </c>
      <c r="B27" s="45" t="s">
        <v>7</v>
      </c>
      <c r="C27" s="46"/>
      <c r="D27" s="46">
        <v>2</v>
      </c>
      <c r="E27" s="92">
        <f t="shared" si="3"/>
        <v>0</v>
      </c>
      <c r="F27" s="1"/>
    </row>
    <row r="28" spans="1:6" ht="15" customHeight="1" x14ac:dyDescent="0.25">
      <c r="A28" s="89" t="s">
        <v>12</v>
      </c>
      <c r="B28" s="8"/>
      <c r="C28" s="47"/>
      <c r="D28" s="47"/>
      <c r="E28" s="90"/>
      <c r="F28" s="1"/>
    </row>
    <row r="29" spans="1:6" ht="15" customHeight="1" x14ac:dyDescent="0.25">
      <c r="A29" s="91" t="s">
        <v>83</v>
      </c>
      <c r="B29" s="45" t="s">
        <v>11</v>
      </c>
      <c r="C29" s="46"/>
      <c r="D29" s="46">
        <v>1</v>
      </c>
      <c r="E29" s="92">
        <f t="shared" ref="E29:E30" si="4">ROUND(C29*D29,2)</f>
        <v>0</v>
      </c>
      <c r="F29" s="1"/>
    </row>
    <row r="30" spans="1:6" ht="15" customHeight="1" thickBot="1" x14ac:dyDescent="0.3">
      <c r="A30" s="96" t="s">
        <v>13</v>
      </c>
      <c r="B30" s="97" t="s">
        <v>7</v>
      </c>
      <c r="C30" s="98"/>
      <c r="D30" s="98">
        <v>1</v>
      </c>
      <c r="E30" s="99">
        <f t="shared" si="4"/>
        <v>0</v>
      </c>
      <c r="F30" s="1"/>
    </row>
    <row r="31" spans="1:6" ht="15" customHeight="1" thickBot="1" x14ac:dyDescent="0.3">
      <c r="A31" s="71"/>
      <c r="B31" s="72"/>
      <c r="C31" s="105" t="s">
        <v>14</v>
      </c>
      <c r="D31" s="105"/>
      <c r="E31" s="73">
        <f>SUM(E5:E30)</f>
        <v>0</v>
      </c>
      <c r="F31" s="7"/>
    </row>
    <row r="32" spans="1:6" ht="15" customHeight="1" x14ac:dyDescent="0.25"/>
  </sheetData>
  <mergeCells count="2">
    <mergeCell ref="A1:F1"/>
    <mergeCell ref="C31:D31"/>
  </mergeCells>
  <pageMargins left="0.7" right="0.7" top="0.78740157499999996" bottom="0.78740157499999996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Kalkulace celková</vt:lpstr>
      <vt:lpstr>5. Most 4131-1 Dobřínsko</vt:lpstr>
      <vt:lpstr>6. Most 41318-2 Sedlešovice</vt:lpstr>
      <vt:lpstr>7. Most 3972-3 Břežany</vt:lpstr>
      <vt:lpstr>'5. Most 4131-1 Dobřínsko'!Oblast_tisku</vt:lpstr>
      <vt:lpstr>'6. Most 41318-2 Sedlešovice'!Oblast_tisku</vt:lpstr>
      <vt:lpstr>'7. Most 3972-3 Břežany'!Oblast_tisku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Křivánková Martina</cp:lastModifiedBy>
  <cp:lastPrinted>2024-11-28T11:53:21Z</cp:lastPrinted>
  <dcterms:created xsi:type="dcterms:W3CDTF">2018-02-14T06:02:16Z</dcterms:created>
  <dcterms:modified xsi:type="dcterms:W3CDTF">2025-01-07T12:25:14Z</dcterms:modified>
</cp:coreProperties>
</file>