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ab3044cebc80492/Dokumenty/Zakázky/Nemocnice Vyškov/UP/Nábytek UP/ZD NUP/ZD předaná dodavatelům NUP/"/>
    </mc:Choice>
  </mc:AlternateContent>
  <xr:revisionPtr revIDLastSave="0" documentId="8_{9F710F3B-11D8-42DA-8F90-924C1EED41E4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REKAPITULACE" sheetId="3" r:id="rId1"/>
    <sheet name="prvky pevně spojené se stavbou" sheetId="1" r:id="rId2"/>
    <sheet name="solitérní prvky interiéru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  <c r="G34" i="2" s="1"/>
  <c r="E34" i="2"/>
  <c r="F33" i="2"/>
  <c r="G33" i="2" s="1"/>
  <c r="E33" i="2"/>
  <c r="F32" i="2"/>
  <c r="G32" i="2" s="1"/>
  <c r="E32" i="2"/>
  <c r="F31" i="2"/>
  <c r="G31" i="2" s="1"/>
  <c r="E31" i="2"/>
  <c r="F30" i="2"/>
  <c r="G30" i="2" s="1"/>
  <c r="E30" i="2"/>
  <c r="G29" i="2"/>
  <c r="F29" i="2"/>
  <c r="E29" i="2"/>
  <c r="F28" i="2"/>
  <c r="G28" i="2" s="1"/>
  <c r="E28" i="2"/>
  <c r="F27" i="2"/>
  <c r="G27" i="2" s="1"/>
  <c r="E27" i="2"/>
  <c r="F26" i="2"/>
  <c r="G26" i="2" s="1"/>
  <c r="E26" i="2"/>
  <c r="F25" i="2"/>
  <c r="G25" i="2" s="1"/>
  <c r="E25" i="2"/>
  <c r="F20" i="2"/>
  <c r="G20" i="2" s="1"/>
  <c r="E20" i="2"/>
  <c r="F19" i="2"/>
  <c r="G19" i="2" s="1"/>
  <c r="E19" i="2"/>
  <c r="F18" i="2"/>
  <c r="G18" i="2" s="1"/>
  <c r="G21" i="2" s="1"/>
  <c r="E18" i="2"/>
  <c r="E35" i="2" l="1"/>
  <c r="B10" i="3" s="1"/>
  <c r="E21" i="2"/>
  <c r="B9" i="3" s="1"/>
  <c r="G35" i="2"/>
  <c r="G32" i="1" l="1"/>
  <c r="H32" i="1" s="1"/>
  <c r="F32" i="1"/>
  <c r="G31" i="1"/>
  <c r="H31" i="1" s="1"/>
  <c r="F31" i="1"/>
  <c r="F58" i="1"/>
  <c r="G58" i="1"/>
  <c r="H58" i="1" s="1"/>
  <c r="F57" i="1"/>
  <c r="G57" i="1"/>
  <c r="H57" i="1" s="1"/>
  <c r="G33" i="1"/>
  <c r="H33" i="1" s="1"/>
  <c r="F33" i="1"/>
  <c r="F56" i="1" l="1"/>
  <c r="G56" i="1"/>
  <c r="H56" i="1" s="1"/>
  <c r="G28" i="1"/>
  <c r="H28" i="1" s="1"/>
  <c r="F28" i="1"/>
  <c r="G27" i="1"/>
  <c r="H27" i="1" s="1"/>
  <c r="F27" i="1"/>
  <c r="G25" i="1"/>
  <c r="H25" i="1" s="1"/>
  <c r="F25" i="1"/>
  <c r="G23" i="1"/>
  <c r="H23" i="1" s="1"/>
  <c r="F23" i="1"/>
  <c r="G55" i="1"/>
  <c r="H55" i="1" s="1"/>
  <c r="F55" i="1"/>
  <c r="F54" i="1"/>
  <c r="G54" i="1"/>
  <c r="H54" i="1" s="1"/>
  <c r="G53" i="1"/>
  <c r="H53" i="1" s="1"/>
  <c r="F53" i="1"/>
  <c r="G52" i="1"/>
  <c r="H52" i="1" s="1"/>
  <c r="F52" i="1"/>
  <c r="G51" i="1"/>
  <c r="H51" i="1" s="1"/>
  <c r="F51" i="1"/>
  <c r="G30" i="1"/>
  <c r="H30" i="1" s="1"/>
  <c r="F30" i="1"/>
  <c r="G29" i="1"/>
  <c r="H29" i="1" s="1"/>
  <c r="F29" i="1"/>
  <c r="G26" i="1"/>
  <c r="H26" i="1" s="1"/>
  <c r="F26" i="1"/>
  <c r="G24" i="1"/>
  <c r="H24" i="1" s="1"/>
  <c r="F24" i="1"/>
  <c r="G50" i="1"/>
  <c r="H50" i="1" s="1"/>
  <c r="F50" i="1"/>
  <c r="G49" i="1"/>
  <c r="H49" i="1" s="1"/>
  <c r="F49" i="1"/>
  <c r="G47" i="1"/>
  <c r="H47" i="1" s="1"/>
  <c r="F47" i="1"/>
  <c r="G48" i="1"/>
  <c r="H48" i="1" s="1"/>
  <c r="F48" i="1"/>
  <c r="G46" i="1"/>
  <c r="H46" i="1" s="1"/>
  <c r="F46" i="1"/>
  <c r="G45" i="1"/>
  <c r="H45" i="1" s="1"/>
  <c r="F45" i="1"/>
  <c r="G44" i="1"/>
  <c r="H44" i="1" s="1"/>
  <c r="F44" i="1"/>
  <c r="G43" i="1"/>
  <c r="H43" i="1" s="1"/>
  <c r="F43" i="1"/>
  <c r="G42" i="1"/>
  <c r="H42" i="1" s="1"/>
  <c r="F42" i="1"/>
  <c r="G41" i="1"/>
  <c r="H41" i="1" s="1"/>
  <c r="F41" i="1"/>
  <c r="G40" i="1"/>
  <c r="H40" i="1" s="1"/>
  <c r="F40" i="1"/>
  <c r="G39" i="1"/>
  <c r="H39" i="1" s="1"/>
  <c r="F39" i="1"/>
  <c r="G38" i="1"/>
  <c r="H38" i="1" s="1"/>
  <c r="F38" i="1"/>
  <c r="G37" i="1"/>
  <c r="H37" i="1" s="1"/>
  <c r="F37" i="1"/>
  <c r="G36" i="1"/>
  <c r="H36" i="1" s="1"/>
  <c r="F36" i="1"/>
  <c r="G35" i="1"/>
  <c r="H35" i="1" s="1"/>
  <c r="F35" i="1"/>
  <c r="G34" i="1"/>
  <c r="H34" i="1" s="1"/>
  <c r="F34" i="1"/>
  <c r="G22" i="1"/>
  <c r="H22" i="1" s="1"/>
  <c r="F22" i="1"/>
  <c r="G21" i="1"/>
  <c r="H21" i="1" s="1"/>
  <c r="F21" i="1"/>
  <c r="G20" i="1"/>
  <c r="H20" i="1" s="1"/>
  <c r="F20" i="1"/>
  <c r="G19" i="1"/>
  <c r="H19" i="1" s="1"/>
  <c r="F19" i="1"/>
  <c r="F59" i="1" s="1"/>
  <c r="B8" i="3" s="1"/>
  <c r="B11" i="3" s="1"/>
  <c r="H59" i="1" l="1"/>
</calcChain>
</file>

<file path=xl/sharedStrings.xml><?xml version="1.0" encoding="utf-8"?>
<sst xmlns="http://schemas.openxmlformats.org/spreadsheetml/2006/main" count="132" uniqueCount="88">
  <si>
    <t>ČÍSLO A NÁZEV POLOŽKY</t>
  </si>
  <si>
    <t>Cena kus bez DPH</t>
  </si>
  <si>
    <t>Cena celkem bez DPH</t>
  </si>
  <si>
    <t>Cena kus s DPH</t>
  </si>
  <si>
    <t>Cena celkem s DPH</t>
  </si>
  <si>
    <t>Truhlářské výrobky nábytkových sestav a solitérů</t>
  </si>
  <si>
    <t>kancelářský kontejner z DTD laminované, uzamykatelný, 4 zásuvky</t>
  </si>
  <si>
    <t>konferenční stolek</t>
  </si>
  <si>
    <t>Množství</t>
  </si>
  <si>
    <t>Vypracoval:</t>
  </si>
  <si>
    <t>Objednatel:</t>
  </si>
  <si>
    <t>Stavba:</t>
  </si>
  <si>
    <t>Soupis stavebních prací, dodávek a služeb</t>
  </si>
  <si>
    <t>LT PROJEKT a.s., Kroftova  45, 616 00  Brno</t>
  </si>
  <si>
    <t>Tel: +420 602 504 354</t>
  </si>
  <si>
    <t>E-mail: laura.draexler@ltprojekt.cz</t>
  </si>
  <si>
    <t>www: www.ltprojekt.cz</t>
  </si>
  <si>
    <t>Zpracovatel dílu:</t>
  </si>
  <si>
    <t xml:space="preserve">DPS </t>
  </si>
  <si>
    <t>pracovní linka, pracovní deska, horní a dolní skříňky, dřez, umyvadlo, chladnička, myčka</t>
  </si>
  <si>
    <t>interiérová zeď mobilní</t>
  </si>
  <si>
    <t>sestava skříní policových vestavěných do niky</t>
  </si>
  <si>
    <t>překrytí dviřek rozvaděčů</t>
  </si>
  <si>
    <t>recepční pult</t>
  </si>
  <si>
    <t>jídelní stůl (700 x 1200 mm)</t>
  </si>
  <si>
    <t>jídelní stůl (1000 x 1000 mm)</t>
  </si>
  <si>
    <t>sestava jednodílných skříněk šatních  (8ks)</t>
  </si>
  <si>
    <t>skříň</t>
  </si>
  <si>
    <t>šatní skříňka jednodílná</t>
  </si>
  <si>
    <t>stůl kancelářský (700 x 1600 mm)</t>
  </si>
  <si>
    <t>police nad stůl kancelářský (300 x 1600 mm)</t>
  </si>
  <si>
    <t>sestava úložních boxů pro osobní věci personálu</t>
  </si>
  <si>
    <t>pult sesterny</t>
  </si>
  <si>
    <t>NEMOCNICE VYŠKOV, A.S.</t>
  </si>
  <si>
    <t>URGENTNÍ PŘÍJEM</t>
  </si>
  <si>
    <t>Nemocnice Vyškov, příspěvková organizace</t>
  </si>
  <si>
    <t>Purkyňova 235/36, 682 01 Vyškov</t>
  </si>
  <si>
    <t xml:space="preserve">Tel: +420 517 315 111  </t>
  </si>
  <si>
    <t>www.nemvy.cz</t>
  </si>
  <si>
    <t>46 - 2021</t>
  </si>
  <si>
    <t>číslo ZT</t>
  </si>
  <si>
    <t>číslo INT</t>
  </si>
  <si>
    <t>pracovní linka, pracovní deska, dřez, horní a dolní skříňky</t>
  </si>
  <si>
    <t>skříň kancelářská</t>
  </si>
  <si>
    <t>věšáková stěna</t>
  </si>
  <si>
    <t>pracovní linka, pracovní deska, horní a dolní skříňky, dřez, umývadlo</t>
  </si>
  <si>
    <t>pracovní linka, pracovní deska, horní a dolní skříňky, dřez, umývadlo, skříň policová 2x</t>
  </si>
  <si>
    <t>pracovní linka, pracovní deska, horní a dolní skříňky, dřez, umývadlo, skříň policová</t>
  </si>
  <si>
    <t>pracovní linka, pracovní deska, horní a dolní skříňky, dřez, umývadlo, chladnička, myčka</t>
  </si>
  <si>
    <t>pracovní linka, pracovní deska, horní a dolní skříňky, dřez, umývadlo, chladnička</t>
  </si>
  <si>
    <t>pracovní linka, pracovní deska, horní a dolní skříňky, umývadlo</t>
  </si>
  <si>
    <t>CELKEM ODDÍL:</t>
  </si>
  <si>
    <t xml:space="preserve">skříň policová uzamykatelná, horní část prosklená </t>
  </si>
  <si>
    <t>skříň šatní 2-dvéřová kombinovaná (4 police, výsuvný věšák) uzamykatelná</t>
  </si>
  <si>
    <t>skříň šatní "Z" dveře 2 uzamykatelné oddíly</t>
  </si>
  <si>
    <t>skříň policová 2-dvéřová - horní část prosklená, dolní část plné dveře, uzamykatelná</t>
  </si>
  <si>
    <t>skříň policová 4-dvéřová (dolní + horní část plné dveře, uprostřed 2 police otevřené)</t>
  </si>
  <si>
    <t xml:space="preserve">skříň policová uzamykatelná </t>
  </si>
  <si>
    <t xml:space="preserve">skříň policová 2- dvéřová uzamykatelná </t>
  </si>
  <si>
    <t>skříň RECEPCE</t>
  </si>
  <si>
    <t xml:space="preserve">Skříň nástěnná </t>
  </si>
  <si>
    <t>Ing. arch. Laura Dräxler, Ing. arch. Iveta Kozderka Rýznarová</t>
  </si>
  <si>
    <t>D.1.01.6-004 Soupis prací - prvky pevně spojené se stavbou</t>
  </si>
  <si>
    <t>krycí dvířka rozvaděče</t>
  </si>
  <si>
    <t>D.1.01.06-005 Soupis prací - solitérní prvky interiéru</t>
  </si>
  <si>
    <t>Výrobky solitérních prvků interiéru</t>
  </si>
  <si>
    <t>věšák nástěnný</t>
  </si>
  <si>
    <t>popelník</t>
  </si>
  <si>
    <t>Výrobky sedacích prvků interiéru</t>
  </si>
  <si>
    <t>židle z tvrdeného plastu bez područek</t>
  </si>
  <si>
    <t>židle čalouněná bez područek</t>
  </si>
  <si>
    <t>křeslo čalouněné odpočinkové</t>
  </si>
  <si>
    <t>kancelářská židle s čalouněním z koženky</t>
  </si>
  <si>
    <t>kancelářská židle pro recepci, s čalouněním z koženky</t>
  </si>
  <si>
    <t>multisedák čtyřmístný</t>
  </si>
  <si>
    <t>sedačka trojmístná</t>
  </si>
  <si>
    <t>venkovní sedák modulový</t>
  </si>
  <si>
    <t>lavice šatnová</t>
  </si>
  <si>
    <t>lavice venkovní</t>
  </si>
  <si>
    <t>Cena zakázky celkem za zakázku bez DPH převod do Formuláře nabídky</t>
  </si>
  <si>
    <t>Účastník je ve všech částech svazku č. 4 povinen všechny buňky označené žlutou barvou vyplnit zadavatelem požadovaným údajem</t>
  </si>
  <si>
    <r>
      <t>V </t>
    </r>
    <r>
      <rPr>
        <sz val="12"/>
        <rFont val="Calibri"/>
        <family val="2"/>
        <charset val="238"/>
      </rPr>
      <t>uveďte místo</t>
    </r>
    <r>
      <rPr>
        <sz val="11"/>
        <rFont val="Calibri"/>
        <family val="2"/>
        <charset val="238"/>
      </rPr>
      <t xml:space="preserve"> dne </t>
    </r>
    <r>
      <rPr>
        <sz val="12"/>
        <rFont val="Calibri"/>
        <family val="2"/>
        <charset val="238"/>
      </rPr>
      <t>klikněte sem a zadejte datum.</t>
    </r>
  </si>
  <si>
    <t>________________________</t>
  </si>
  <si>
    <t xml:space="preserve">Uveďte název účastníka a jméno osoby oprávněné jednat za účastníka </t>
  </si>
  <si>
    <t>(postačí vlastnoruční podpis – není vyžadován elektronický)</t>
  </si>
  <si>
    <t>Nemocnice Vyškov – Urgentní příjem interiérové vybavení a mobiliář</t>
  </si>
  <si>
    <t xml:space="preserve">Soupis – Rozpočet - rekapitulace – interiérové vybavení, mobiliář </t>
  </si>
  <si>
    <t>Svazek č. 4 Zadávací dokumentace veřejné zakázky „Nemocnice Vyškov – Urgentní příjem interiérové vybavení a mobiliář“ - Soupis požadovaného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</si>
</sst>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&quot; ks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scheme val="minor"/>
    </font>
    <font>
      <b/>
      <sz val="10"/>
      <name val="Arial CE"/>
      <charset val="238"/>
    </font>
    <font>
      <sz val="12"/>
      <name val="Arial CE"/>
      <charset val="238"/>
    </font>
    <font>
      <b/>
      <sz val="14"/>
      <name val="Arial CE"/>
      <family val="2"/>
      <charset val="238"/>
    </font>
    <font>
      <b/>
      <sz val="11"/>
      <name val="Arial CE"/>
      <charset val="238"/>
    </font>
    <font>
      <u/>
      <sz val="11"/>
      <color theme="10"/>
      <name val="Calibri"/>
      <family val="2"/>
      <scheme val="minor"/>
    </font>
    <font>
      <b/>
      <sz val="11"/>
      <name val="Arial"/>
      <family val="2"/>
      <charset val="238"/>
    </font>
    <font>
      <sz val="10"/>
      <name val="Arial CE"/>
      <charset val="238"/>
    </font>
    <font>
      <u/>
      <sz val="11"/>
      <name val="Calibri"/>
      <family val="2"/>
      <scheme val="minor"/>
    </font>
    <font>
      <b/>
      <sz val="14"/>
      <color theme="1"/>
      <name val="Arial CE"/>
      <family val="2"/>
      <charset val="238"/>
    </font>
    <font>
      <sz val="12"/>
      <color theme="1"/>
      <name val="Arial CE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u/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7" fillId="0" borderId="0" xfId="0" applyFont="1"/>
    <xf numFmtId="42" fontId="6" fillId="0" borderId="0" xfId="0" applyNumberFormat="1" applyFont="1"/>
    <xf numFmtId="0" fontId="9" fillId="0" borderId="4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9" fillId="0" borderId="8" xfId="0" applyFont="1" applyBorder="1" applyAlignment="1">
      <alignment horizontal="left" vertical="center" indent="1"/>
    </xf>
    <xf numFmtId="0" fontId="0" fillId="0" borderId="6" xfId="0" applyBorder="1" applyAlignment="1">
      <alignment vertical="center"/>
    </xf>
    <xf numFmtId="0" fontId="9" fillId="0" borderId="6" xfId="0" applyFont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10" fillId="2" borderId="8" xfId="0" applyFont="1" applyFill="1" applyBorder="1" applyAlignment="1">
      <alignment horizontal="left" vertical="center" indent="1"/>
    </xf>
    <xf numFmtId="0" fontId="4" fillId="0" borderId="6" xfId="0" applyFont="1" applyBorder="1"/>
    <xf numFmtId="0" fontId="2" fillId="0" borderId="0" xfId="0" applyFont="1"/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inden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vertical="center" wrapText="1"/>
    </xf>
    <xf numFmtId="0" fontId="0" fillId="3" borderId="0" xfId="0" applyFill="1"/>
    <xf numFmtId="0" fontId="0" fillId="3" borderId="6" xfId="0" applyFill="1" applyBorder="1"/>
    <xf numFmtId="0" fontId="0" fillId="3" borderId="4" xfId="0" applyFill="1" applyBorder="1"/>
    <xf numFmtId="0" fontId="14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/>
    </xf>
    <xf numFmtId="0" fontId="8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1" xfId="0" applyBorder="1"/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2" fontId="6" fillId="0" borderId="1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 indent="1"/>
    </xf>
    <xf numFmtId="0" fontId="19" fillId="3" borderId="0" xfId="0" applyFont="1" applyFill="1" applyAlignment="1">
      <alignment horizontal="left"/>
    </xf>
    <xf numFmtId="49" fontId="20" fillId="2" borderId="4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left"/>
    </xf>
    <xf numFmtId="49" fontId="20" fillId="2" borderId="6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1" fillId="0" borderId="8" xfId="0" applyFont="1" applyBorder="1" applyAlignment="1">
      <alignment horizontal="left" vertical="center" indent="1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wrapText="1"/>
    </xf>
    <xf numFmtId="0" fontId="23" fillId="0" borderId="6" xfId="1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" fillId="0" borderId="0" xfId="0" applyFont="1"/>
    <xf numFmtId="0" fontId="7" fillId="0" borderId="6" xfId="0" applyFont="1" applyBorder="1"/>
    <xf numFmtId="0" fontId="21" fillId="0" borderId="4" xfId="0" applyFont="1" applyBorder="1" applyAlignment="1">
      <alignment horizontal="left" vertical="top" wrapText="1"/>
    </xf>
    <xf numFmtId="0" fontId="21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/>
    </xf>
    <xf numFmtId="0" fontId="7" fillId="0" borderId="1" xfId="0" applyFont="1" applyBorder="1"/>
    <xf numFmtId="0" fontId="24" fillId="0" borderId="15" xfId="0" applyFont="1" applyBorder="1"/>
    <xf numFmtId="0" fontId="0" fillId="0" borderId="16" xfId="0" applyBorder="1" applyAlignment="1">
      <alignment wrapText="1"/>
    </xf>
    <xf numFmtId="0" fontId="24" fillId="0" borderId="17" xfId="0" applyFont="1" applyBorder="1"/>
    <xf numFmtId="0" fontId="0" fillId="0" borderId="18" xfId="0" applyBorder="1" applyAlignment="1">
      <alignment wrapText="1"/>
    </xf>
    <xf numFmtId="0" fontId="24" fillId="0" borderId="19" xfId="0" applyFont="1" applyBorder="1" applyAlignment="1">
      <alignment vertical="top"/>
    </xf>
    <xf numFmtId="0" fontId="0" fillId="0" borderId="20" xfId="0" applyBorder="1" applyAlignment="1">
      <alignment wrapText="1"/>
    </xf>
    <xf numFmtId="0" fontId="24" fillId="0" borderId="21" xfId="0" applyFont="1" applyBorder="1" applyAlignment="1">
      <alignment vertical="top"/>
    </xf>
    <xf numFmtId="0" fontId="25" fillId="0" borderId="21" xfId="0" applyFont="1" applyBorder="1" applyAlignment="1">
      <alignment horizontal="left" wrapText="1"/>
    </xf>
    <xf numFmtId="0" fontId="0" fillId="0" borderId="21" xfId="0" applyBorder="1"/>
    <xf numFmtId="44" fontId="0" fillId="0" borderId="21" xfId="0" applyNumberFormat="1" applyBorder="1" applyAlignment="1">
      <alignment wrapText="1"/>
    </xf>
    <xf numFmtId="0" fontId="25" fillId="0" borderId="21" xfId="0" applyFont="1" applyBorder="1"/>
    <xf numFmtId="0" fontId="24" fillId="0" borderId="22" xfId="0" applyFont="1" applyBorder="1" applyAlignment="1">
      <alignment wrapText="1"/>
    </xf>
    <xf numFmtId="44" fontId="26" fillId="0" borderId="22" xfId="0" applyNumberFormat="1" applyFont="1" applyBorder="1" applyAlignment="1">
      <alignment wrapText="1"/>
    </xf>
    <xf numFmtId="0" fontId="25" fillId="0" borderId="17" xfId="0" applyFont="1" applyBorder="1"/>
    <xf numFmtId="0" fontId="27" fillId="4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30" fillId="4" borderId="0" xfId="0" applyFont="1" applyFill="1"/>
    <xf numFmtId="42" fontId="6" fillId="0" borderId="25" xfId="0" applyNumberFormat="1" applyFont="1" applyBorder="1"/>
    <xf numFmtId="42" fontId="6" fillId="0" borderId="14" xfId="0" applyNumberFormat="1" applyFont="1" applyBorder="1"/>
    <xf numFmtId="42" fontId="6" fillId="4" borderId="0" xfId="0" applyNumberFormat="1" applyFont="1" applyFill="1"/>
    <xf numFmtId="42" fontId="6" fillId="4" borderId="1" xfId="0" applyNumberFormat="1" applyFont="1" applyFill="1" applyBorder="1"/>
    <xf numFmtId="0" fontId="0" fillId="0" borderId="0" xfId="0" applyAlignment="1">
      <alignment wrapText="1"/>
    </xf>
    <xf numFmtId="42" fontId="6" fillId="0" borderId="13" xfId="0" applyNumberFormat="1" applyFont="1" applyBorder="1"/>
    <xf numFmtId="42" fontId="6" fillId="0" borderId="2" xfId="0" applyNumberFormat="1" applyFont="1" applyBorder="1"/>
    <xf numFmtId="42" fontId="6" fillId="0" borderId="26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emvy.cz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nemv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69348-D680-4F7B-96D0-77C29918FA72}">
  <dimension ref="A1:C18"/>
  <sheetViews>
    <sheetView zoomScaleNormal="100" workbookViewId="0">
      <selection activeCell="C5" sqref="C5"/>
    </sheetView>
  </sheetViews>
  <sheetFormatPr defaultRowHeight="14.4" x14ac:dyDescent="0.3"/>
  <cols>
    <col min="1" max="1" width="53.33203125" customWidth="1"/>
    <col min="2" max="2" width="48.6640625" style="61" customWidth="1"/>
  </cols>
  <sheetData>
    <row r="1" spans="1:3" ht="26.4" customHeight="1" x14ac:dyDescent="0.3">
      <c r="A1" s="96" t="s">
        <v>87</v>
      </c>
      <c r="B1" s="96"/>
      <c r="C1" s="96"/>
    </row>
    <row r="3" spans="1:3" ht="18" x14ac:dyDescent="0.35">
      <c r="A3" s="75" t="s">
        <v>85</v>
      </c>
      <c r="B3" s="76"/>
    </row>
    <row r="4" spans="1:3" ht="18" x14ac:dyDescent="0.35">
      <c r="A4" s="77"/>
      <c r="B4" s="78"/>
    </row>
    <row r="5" spans="1:3" ht="18" x14ac:dyDescent="0.3">
      <c r="A5" s="79" t="s">
        <v>86</v>
      </c>
      <c r="B5" s="80"/>
    </row>
    <row r="6" spans="1:3" ht="18" x14ac:dyDescent="0.3">
      <c r="A6" s="81"/>
      <c r="B6" s="82" t="s">
        <v>2</v>
      </c>
    </row>
    <row r="7" spans="1:3" x14ac:dyDescent="0.3">
      <c r="A7" s="83"/>
      <c r="B7" s="84"/>
    </row>
    <row r="8" spans="1:3" x14ac:dyDescent="0.3">
      <c r="A8" s="85" t="s">
        <v>5</v>
      </c>
      <c r="B8" s="84">
        <f>'prvky pevně spojené se stavbou'!F59</f>
        <v>0</v>
      </c>
    </row>
    <row r="9" spans="1:3" x14ac:dyDescent="0.3">
      <c r="A9" s="85" t="s">
        <v>65</v>
      </c>
      <c r="B9" s="84">
        <f>'solitérní prvky interiéru'!E21</f>
        <v>0</v>
      </c>
    </row>
    <row r="10" spans="1:3" x14ac:dyDescent="0.3">
      <c r="A10" s="85" t="s">
        <v>68</v>
      </c>
      <c r="B10" s="84">
        <f>'solitérní prvky interiéru'!E35</f>
        <v>0</v>
      </c>
    </row>
    <row r="11" spans="1:3" ht="36" x14ac:dyDescent="0.35">
      <c r="A11" s="86" t="s">
        <v>79</v>
      </c>
      <c r="B11" s="87">
        <f>B8+B9+B10</f>
        <v>0</v>
      </c>
    </row>
    <row r="12" spans="1:3" x14ac:dyDescent="0.3">
      <c r="A12" s="88" t="s">
        <v>80</v>
      </c>
    </row>
    <row r="13" spans="1:3" ht="15.6" x14ac:dyDescent="0.3">
      <c r="A13" s="89" t="s">
        <v>81</v>
      </c>
    </row>
    <row r="16" spans="1:3" ht="15.6" x14ac:dyDescent="0.3">
      <c r="A16" s="90" t="s">
        <v>82</v>
      </c>
    </row>
    <row r="17" spans="1:1" x14ac:dyDescent="0.3">
      <c r="A17" s="89" t="s">
        <v>83</v>
      </c>
    </row>
    <row r="18" spans="1:1" x14ac:dyDescent="0.3">
      <c r="A18" s="91" t="s">
        <v>84</v>
      </c>
    </row>
  </sheetData>
  <mergeCells count="1">
    <mergeCell ref="A1:C1"/>
  </mergeCells>
  <pageMargins left="0.7" right="0.7" top="0.78740157499999996" bottom="0.78740157499999996" header="0.3" footer="0.3"/>
  <pageSetup paperSize="9" orientation="landscape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zoomScaleNormal="100" workbookViewId="0"/>
  </sheetViews>
  <sheetFormatPr defaultRowHeight="14.4" x14ac:dyDescent="0.3"/>
  <cols>
    <col min="1" max="1" width="12.44140625" customWidth="1"/>
    <col min="2" max="2" width="12" customWidth="1"/>
    <col min="3" max="3" width="76.88671875" customWidth="1"/>
    <col min="4" max="4" width="10.5546875" customWidth="1"/>
    <col min="5" max="5" width="21.33203125" customWidth="1"/>
    <col min="6" max="6" width="22" customWidth="1"/>
    <col min="7" max="7" width="17.33203125" customWidth="1"/>
    <col min="8" max="8" width="22.109375" customWidth="1"/>
    <col min="10" max="10" width="8.88671875" customWidth="1"/>
    <col min="15" max="15" width="8.88671875" customWidth="1"/>
  </cols>
  <sheetData>
    <row r="1" spans="1:8" ht="15" thickBot="1" x14ac:dyDescent="0.35">
      <c r="A1" t="s">
        <v>87</v>
      </c>
    </row>
    <row r="2" spans="1:8" ht="17.399999999999999" x14ac:dyDescent="0.3">
      <c r="A2" s="102" t="s">
        <v>12</v>
      </c>
      <c r="B2" s="103"/>
      <c r="C2" s="103"/>
      <c r="D2" s="103"/>
    </row>
    <row r="3" spans="1:8" ht="18.600000000000001" customHeight="1" x14ac:dyDescent="0.3">
      <c r="A3" s="16" t="s">
        <v>11</v>
      </c>
      <c r="B3" s="36"/>
      <c r="C3" s="28" t="s">
        <v>33</v>
      </c>
      <c r="D3" s="23" t="s">
        <v>18</v>
      </c>
      <c r="E3" s="27"/>
      <c r="F3" s="27"/>
      <c r="G3" s="27"/>
      <c r="H3" s="27"/>
    </row>
    <row r="4" spans="1:8" x14ac:dyDescent="0.3">
      <c r="A4" s="15"/>
      <c r="B4" s="37"/>
      <c r="C4" s="29" t="s">
        <v>34</v>
      </c>
      <c r="D4" s="35" t="s">
        <v>39</v>
      </c>
      <c r="E4" s="25"/>
      <c r="F4" s="25"/>
      <c r="G4" s="25"/>
      <c r="H4" s="25"/>
    </row>
    <row r="5" spans="1:8" x14ac:dyDescent="0.3">
      <c r="A5" s="14"/>
      <c r="B5" s="38"/>
      <c r="C5" s="30" t="s">
        <v>62</v>
      </c>
      <c r="D5" s="24"/>
      <c r="E5" s="25"/>
      <c r="F5" s="25"/>
      <c r="G5" s="25"/>
      <c r="H5" s="26"/>
    </row>
    <row r="6" spans="1:8" x14ac:dyDescent="0.3">
      <c r="A6" s="19" t="s">
        <v>10</v>
      </c>
      <c r="B6" s="39"/>
      <c r="C6" s="31" t="s">
        <v>35</v>
      </c>
      <c r="D6" s="106"/>
      <c r="E6" s="107"/>
      <c r="F6" s="107"/>
      <c r="G6" s="107"/>
      <c r="H6" s="10"/>
    </row>
    <row r="7" spans="1:8" x14ac:dyDescent="0.3">
      <c r="A7" s="11"/>
      <c r="B7" s="22"/>
      <c r="C7" s="32" t="s">
        <v>36</v>
      </c>
      <c r="D7" s="108"/>
      <c r="E7" s="109"/>
      <c r="F7" s="109"/>
      <c r="G7" s="109"/>
      <c r="H7" s="10"/>
    </row>
    <row r="8" spans="1:8" x14ac:dyDescent="0.3">
      <c r="A8" s="22"/>
      <c r="B8" s="22"/>
      <c r="C8" s="33" t="s">
        <v>37</v>
      </c>
      <c r="D8" s="21"/>
    </row>
    <row r="9" spans="1:8" x14ac:dyDescent="0.3">
      <c r="A9" s="11"/>
      <c r="B9" s="22"/>
      <c r="C9" s="34" t="s">
        <v>38</v>
      </c>
      <c r="D9" s="13"/>
      <c r="E9" s="110"/>
      <c r="F9" s="111"/>
      <c r="G9" s="111"/>
      <c r="H9" s="12"/>
    </row>
    <row r="10" spans="1:8" x14ac:dyDescent="0.3">
      <c r="A10" s="104" t="s">
        <v>17</v>
      </c>
      <c r="B10" s="40"/>
      <c r="C10" s="2" t="s">
        <v>13</v>
      </c>
    </row>
    <row r="11" spans="1:8" x14ac:dyDescent="0.3">
      <c r="A11" s="105"/>
      <c r="B11" s="40"/>
      <c r="C11" s="2" t="s">
        <v>14</v>
      </c>
    </row>
    <row r="12" spans="1:8" x14ac:dyDescent="0.3">
      <c r="A12" s="11"/>
      <c r="B12" s="22"/>
      <c r="C12" s="18" t="s">
        <v>15</v>
      </c>
    </row>
    <row r="13" spans="1:8" x14ac:dyDescent="0.3">
      <c r="A13" s="11"/>
      <c r="B13" s="22"/>
      <c r="C13" s="17" t="s">
        <v>16</v>
      </c>
    </row>
    <row r="14" spans="1:8" x14ac:dyDescent="0.3">
      <c r="A14" s="20" t="s">
        <v>9</v>
      </c>
      <c r="B14" s="41"/>
      <c r="C14" s="2" t="s">
        <v>61</v>
      </c>
      <c r="D14" s="9"/>
      <c r="E14" s="8"/>
      <c r="F14" s="6"/>
      <c r="G14" s="6"/>
      <c r="H14" s="7"/>
    </row>
    <row r="15" spans="1:8" x14ac:dyDescent="0.3">
      <c r="A15" s="1"/>
      <c r="B15" s="1"/>
      <c r="C15" s="3"/>
      <c r="D15" s="2"/>
      <c r="E15" s="2"/>
      <c r="F15" s="2"/>
      <c r="G15" s="2"/>
      <c r="H15" s="2"/>
    </row>
    <row r="16" spans="1:8" x14ac:dyDescent="0.3">
      <c r="A16" s="46" t="s">
        <v>0</v>
      </c>
      <c r="B16" s="46"/>
      <c r="C16" s="47"/>
      <c r="D16" s="4"/>
      <c r="E16" s="4"/>
      <c r="F16" s="4"/>
      <c r="G16" s="4"/>
      <c r="H16" s="4"/>
    </row>
    <row r="17" spans="1:8" ht="15" thickBot="1" x14ac:dyDescent="0.35">
      <c r="A17" s="43" t="s">
        <v>41</v>
      </c>
      <c r="B17" s="44" t="s">
        <v>40</v>
      </c>
      <c r="C17" s="47"/>
      <c r="D17" s="48" t="s">
        <v>8</v>
      </c>
      <c r="E17" s="48" t="s">
        <v>1</v>
      </c>
      <c r="F17" s="48" t="s">
        <v>2</v>
      </c>
      <c r="G17" s="48" t="s">
        <v>3</v>
      </c>
      <c r="H17" s="48" t="s">
        <v>4</v>
      </c>
    </row>
    <row r="18" spans="1:8" ht="15" customHeight="1" thickBot="1" x14ac:dyDescent="0.35">
      <c r="A18" s="42"/>
      <c r="B18" s="42"/>
      <c r="C18" s="100" t="s">
        <v>5</v>
      </c>
      <c r="D18" s="100"/>
      <c r="E18" s="100"/>
      <c r="F18" s="100"/>
      <c r="G18" s="100"/>
      <c r="H18" s="101"/>
    </row>
    <row r="19" spans="1:8" ht="15" customHeight="1" x14ac:dyDescent="0.3">
      <c r="A19" s="46">
        <v>101</v>
      </c>
      <c r="B19" s="46"/>
      <c r="C19" s="4" t="s">
        <v>45</v>
      </c>
      <c r="D19" s="49">
        <v>1</v>
      </c>
      <c r="E19" s="94">
        <v>0</v>
      </c>
      <c r="F19" s="5">
        <f t="shared" ref="F19:F58" si="0">D19*E19</f>
        <v>0</v>
      </c>
      <c r="G19" s="5">
        <f t="shared" ref="G19:G58" si="1">E19*1.21</f>
        <v>0</v>
      </c>
      <c r="H19" s="5">
        <f t="shared" ref="H19:H58" si="2">(D19)*G19</f>
        <v>0</v>
      </c>
    </row>
    <row r="20" spans="1:8" ht="15" customHeight="1" x14ac:dyDescent="0.3">
      <c r="A20" s="46">
        <v>102</v>
      </c>
      <c r="B20" s="46"/>
      <c r="C20" s="4" t="s">
        <v>46</v>
      </c>
      <c r="D20" s="49">
        <v>1</v>
      </c>
      <c r="E20" s="94">
        <v>0</v>
      </c>
      <c r="F20" s="5">
        <f t="shared" si="0"/>
        <v>0</v>
      </c>
      <c r="G20" s="5">
        <f t="shared" si="1"/>
        <v>0</v>
      </c>
      <c r="H20" s="5">
        <f t="shared" si="2"/>
        <v>0</v>
      </c>
    </row>
    <row r="21" spans="1:8" ht="15" customHeight="1" x14ac:dyDescent="0.3">
      <c r="A21" s="46">
        <v>103</v>
      </c>
      <c r="B21" s="46"/>
      <c r="C21" s="4" t="s">
        <v>47</v>
      </c>
      <c r="D21" s="49">
        <v>1</v>
      </c>
      <c r="E21" s="94">
        <v>0</v>
      </c>
      <c r="F21" s="5">
        <f t="shared" si="0"/>
        <v>0</v>
      </c>
      <c r="G21" s="5">
        <f t="shared" si="1"/>
        <v>0</v>
      </c>
      <c r="H21" s="5">
        <f t="shared" si="2"/>
        <v>0</v>
      </c>
    </row>
    <row r="22" spans="1:8" ht="15" customHeight="1" x14ac:dyDescent="0.3">
      <c r="A22" s="46">
        <v>104</v>
      </c>
      <c r="B22" s="46"/>
      <c r="C22" s="4" t="s">
        <v>48</v>
      </c>
      <c r="D22" s="49">
        <v>1</v>
      </c>
      <c r="E22" s="94">
        <v>0</v>
      </c>
      <c r="F22" s="5">
        <f t="shared" si="0"/>
        <v>0</v>
      </c>
      <c r="G22" s="5">
        <f t="shared" si="1"/>
        <v>0</v>
      </c>
      <c r="H22" s="5">
        <f t="shared" si="2"/>
        <v>0</v>
      </c>
    </row>
    <row r="23" spans="1:8" ht="15" customHeight="1" x14ac:dyDescent="0.3">
      <c r="A23" s="46">
        <v>105</v>
      </c>
      <c r="B23" s="46"/>
      <c r="C23" s="4" t="s">
        <v>42</v>
      </c>
      <c r="D23" s="49">
        <v>1</v>
      </c>
      <c r="E23" s="94">
        <v>0</v>
      </c>
      <c r="F23" s="5">
        <f t="shared" ref="F23" si="3">D23*E23</f>
        <v>0</v>
      </c>
      <c r="G23" s="5">
        <f t="shared" ref="G23" si="4">E23*1.21</f>
        <v>0</v>
      </c>
      <c r="H23" s="5">
        <f t="shared" ref="H23" si="5">(D23)*G23</f>
        <v>0</v>
      </c>
    </row>
    <row r="24" spans="1:8" ht="15" customHeight="1" x14ac:dyDescent="0.3">
      <c r="A24" s="46">
        <v>106</v>
      </c>
      <c r="B24" s="46"/>
      <c r="C24" s="4" t="s">
        <v>49</v>
      </c>
      <c r="D24" s="49">
        <v>1</v>
      </c>
      <c r="E24" s="94">
        <v>0</v>
      </c>
      <c r="F24" s="5">
        <f t="shared" si="0"/>
        <v>0</v>
      </c>
      <c r="G24" s="5">
        <f t="shared" si="1"/>
        <v>0</v>
      </c>
      <c r="H24" s="5">
        <f t="shared" si="2"/>
        <v>0</v>
      </c>
    </row>
    <row r="25" spans="1:8" ht="15" customHeight="1" x14ac:dyDescent="0.3">
      <c r="A25" s="46">
        <v>107</v>
      </c>
      <c r="B25" s="46"/>
      <c r="C25" s="4" t="s">
        <v>50</v>
      </c>
      <c r="D25" s="49">
        <v>1</v>
      </c>
      <c r="E25" s="94">
        <v>0</v>
      </c>
      <c r="F25" s="5">
        <f t="shared" ref="F25" si="6">D25*E25</f>
        <v>0</v>
      </c>
      <c r="G25" s="5">
        <f t="shared" ref="G25" si="7">E25*1.21</f>
        <v>0</v>
      </c>
      <c r="H25" s="5">
        <f t="shared" ref="H25" si="8">(D25)*G25</f>
        <v>0</v>
      </c>
    </row>
    <row r="26" spans="1:8" ht="15" customHeight="1" x14ac:dyDescent="0.3">
      <c r="A26" s="46">
        <v>108</v>
      </c>
      <c r="B26" s="46"/>
      <c r="C26" s="4" t="s">
        <v>19</v>
      </c>
      <c r="D26" s="49">
        <v>1</v>
      </c>
      <c r="E26" s="94">
        <v>0</v>
      </c>
      <c r="F26" s="5">
        <f t="shared" si="0"/>
        <v>0</v>
      </c>
      <c r="G26" s="5">
        <f t="shared" si="1"/>
        <v>0</v>
      </c>
      <c r="H26" s="5">
        <f t="shared" si="2"/>
        <v>0</v>
      </c>
    </row>
    <row r="27" spans="1:8" ht="15" customHeight="1" x14ac:dyDescent="0.3">
      <c r="A27" s="46">
        <v>109</v>
      </c>
      <c r="B27" s="46"/>
      <c r="C27" s="4" t="s">
        <v>23</v>
      </c>
      <c r="D27" s="49">
        <v>1</v>
      </c>
      <c r="E27" s="94">
        <v>0</v>
      </c>
      <c r="F27" s="5">
        <f t="shared" ref="F27:F28" si="9">D27*E27</f>
        <v>0</v>
      </c>
      <c r="G27" s="5">
        <f t="shared" ref="G27:G28" si="10">E27*1.21</f>
        <v>0</v>
      </c>
      <c r="H27" s="5">
        <f t="shared" ref="H27:H28" si="11">(D27)*G27</f>
        <v>0</v>
      </c>
    </row>
    <row r="28" spans="1:8" ht="15" customHeight="1" x14ac:dyDescent="0.3">
      <c r="A28" s="46">
        <v>110</v>
      </c>
      <c r="B28" s="46"/>
      <c r="C28" s="4" t="s">
        <v>32</v>
      </c>
      <c r="D28" s="49">
        <v>1</v>
      </c>
      <c r="E28" s="94">
        <v>0</v>
      </c>
      <c r="F28" s="5">
        <f t="shared" si="9"/>
        <v>0</v>
      </c>
      <c r="G28" s="5">
        <f t="shared" si="10"/>
        <v>0</v>
      </c>
      <c r="H28" s="5">
        <f t="shared" si="11"/>
        <v>0</v>
      </c>
    </row>
    <row r="29" spans="1:8" ht="15" customHeight="1" x14ac:dyDescent="0.3">
      <c r="A29" s="46">
        <v>111</v>
      </c>
      <c r="B29" s="46"/>
      <c r="C29" s="4" t="s">
        <v>21</v>
      </c>
      <c r="D29" s="49">
        <v>1</v>
      </c>
      <c r="E29" s="94">
        <v>0</v>
      </c>
      <c r="F29" s="5">
        <f t="shared" si="0"/>
        <v>0</v>
      </c>
      <c r="G29" s="5">
        <f t="shared" si="1"/>
        <v>0</v>
      </c>
      <c r="H29" s="5">
        <f t="shared" si="2"/>
        <v>0</v>
      </c>
    </row>
    <row r="30" spans="1:8" ht="15" customHeight="1" x14ac:dyDescent="0.3">
      <c r="A30" s="46">
        <v>112</v>
      </c>
      <c r="B30" s="46"/>
      <c r="C30" s="4" t="s">
        <v>22</v>
      </c>
      <c r="D30" s="49">
        <v>1</v>
      </c>
      <c r="E30" s="94">
        <v>0</v>
      </c>
      <c r="F30" s="5">
        <f t="shared" si="0"/>
        <v>0</v>
      </c>
      <c r="G30" s="5">
        <f t="shared" si="1"/>
        <v>0</v>
      </c>
      <c r="H30" s="5">
        <f t="shared" si="2"/>
        <v>0</v>
      </c>
    </row>
    <row r="31" spans="1:8" ht="15" customHeight="1" x14ac:dyDescent="0.3">
      <c r="A31" s="46">
        <v>113</v>
      </c>
      <c r="B31" s="46"/>
      <c r="C31" s="4" t="s">
        <v>20</v>
      </c>
      <c r="D31" s="49">
        <v>1</v>
      </c>
      <c r="E31" s="94">
        <v>0</v>
      </c>
      <c r="F31" s="5">
        <f t="shared" si="0"/>
        <v>0</v>
      </c>
      <c r="G31" s="5">
        <f t="shared" si="1"/>
        <v>0</v>
      </c>
      <c r="H31" s="5">
        <f t="shared" si="2"/>
        <v>0</v>
      </c>
    </row>
    <row r="32" spans="1:8" ht="15" customHeight="1" x14ac:dyDescent="0.3">
      <c r="A32" s="46">
        <v>114</v>
      </c>
      <c r="B32" s="46"/>
      <c r="C32" s="4" t="s">
        <v>63</v>
      </c>
      <c r="D32" s="49">
        <v>1</v>
      </c>
      <c r="E32" s="94">
        <v>0</v>
      </c>
      <c r="F32" s="5">
        <f t="shared" si="0"/>
        <v>0</v>
      </c>
      <c r="G32" s="5">
        <f t="shared" si="1"/>
        <v>0</v>
      </c>
      <c r="H32" s="5">
        <f t="shared" si="2"/>
        <v>0</v>
      </c>
    </row>
    <row r="33" spans="1:8" ht="15" customHeight="1" x14ac:dyDescent="0.3">
      <c r="A33" s="46">
        <v>115</v>
      </c>
      <c r="B33" s="46"/>
      <c r="C33" s="4" t="s">
        <v>63</v>
      </c>
      <c r="D33" s="49">
        <v>1</v>
      </c>
      <c r="E33" s="94">
        <v>0</v>
      </c>
      <c r="F33" s="5">
        <f t="shared" ref="F33" si="12">D33*E33</f>
        <v>0</v>
      </c>
      <c r="G33" s="5">
        <f t="shared" ref="G33" si="13">E33*1.21</f>
        <v>0</v>
      </c>
      <c r="H33" s="5">
        <f t="shared" ref="H33" si="14">(D33)*G33</f>
        <v>0</v>
      </c>
    </row>
    <row r="34" spans="1:8" x14ac:dyDescent="0.3">
      <c r="A34" s="46">
        <v>201</v>
      </c>
      <c r="B34" s="46"/>
      <c r="C34" s="4" t="s">
        <v>6</v>
      </c>
      <c r="D34" s="49">
        <v>12</v>
      </c>
      <c r="E34" s="94">
        <v>0</v>
      </c>
      <c r="F34" s="5">
        <f t="shared" si="0"/>
        <v>0</v>
      </c>
      <c r="G34" s="5">
        <f t="shared" si="1"/>
        <v>0</v>
      </c>
      <c r="H34" s="5">
        <f t="shared" si="2"/>
        <v>0</v>
      </c>
    </row>
    <row r="35" spans="1:8" x14ac:dyDescent="0.3">
      <c r="A35" s="46">
        <v>202</v>
      </c>
      <c r="B35" s="46"/>
      <c r="C35" s="4" t="s">
        <v>7</v>
      </c>
      <c r="D35" s="49">
        <v>1</v>
      </c>
      <c r="E35" s="94">
        <v>0</v>
      </c>
      <c r="F35" s="5">
        <f t="shared" si="0"/>
        <v>0</v>
      </c>
      <c r="G35" s="5">
        <f t="shared" si="1"/>
        <v>0</v>
      </c>
      <c r="H35" s="5">
        <f t="shared" si="2"/>
        <v>0</v>
      </c>
    </row>
    <row r="36" spans="1:8" x14ac:dyDescent="0.3">
      <c r="A36" s="46">
        <v>203</v>
      </c>
      <c r="B36" s="46"/>
      <c r="C36" s="4" t="s">
        <v>7</v>
      </c>
      <c r="D36" s="49">
        <v>5</v>
      </c>
      <c r="E36" s="94">
        <v>0</v>
      </c>
      <c r="F36" s="5">
        <f t="shared" si="0"/>
        <v>0</v>
      </c>
      <c r="G36" s="5">
        <f t="shared" si="1"/>
        <v>0</v>
      </c>
      <c r="H36" s="5">
        <f t="shared" si="2"/>
        <v>0</v>
      </c>
    </row>
    <row r="37" spans="1:8" x14ac:dyDescent="0.3">
      <c r="A37" s="46">
        <v>204</v>
      </c>
      <c r="B37" s="46"/>
      <c r="C37" s="4" t="s">
        <v>25</v>
      </c>
      <c r="D37" s="49">
        <v>1</v>
      </c>
      <c r="E37" s="94">
        <v>0</v>
      </c>
      <c r="F37" s="5">
        <f t="shared" si="0"/>
        <v>0</v>
      </c>
      <c r="G37" s="5">
        <f t="shared" si="1"/>
        <v>0</v>
      </c>
      <c r="H37" s="5">
        <f t="shared" si="2"/>
        <v>0</v>
      </c>
    </row>
    <row r="38" spans="1:8" x14ac:dyDescent="0.3">
      <c r="A38" s="46">
        <v>205</v>
      </c>
      <c r="B38" s="46"/>
      <c r="C38" s="4" t="s">
        <v>24</v>
      </c>
      <c r="D38" s="49">
        <v>1</v>
      </c>
      <c r="E38" s="94">
        <v>0</v>
      </c>
      <c r="F38" s="5">
        <f t="shared" si="0"/>
        <v>0</v>
      </c>
      <c r="G38" s="5">
        <f t="shared" si="1"/>
        <v>0</v>
      </c>
      <c r="H38" s="5">
        <f t="shared" si="2"/>
        <v>0</v>
      </c>
    </row>
    <row r="39" spans="1:8" x14ac:dyDescent="0.3">
      <c r="A39" s="46">
        <v>206</v>
      </c>
      <c r="B39" s="46"/>
      <c r="C39" s="4" t="s">
        <v>29</v>
      </c>
      <c r="D39" s="49">
        <v>8</v>
      </c>
      <c r="E39" s="94">
        <v>0</v>
      </c>
      <c r="F39" s="5">
        <f t="shared" si="0"/>
        <v>0</v>
      </c>
      <c r="G39" s="5">
        <f t="shared" si="1"/>
        <v>0</v>
      </c>
      <c r="H39" s="5">
        <f t="shared" si="2"/>
        <v>0</v>
      </c>
    </row>
    <row r="40" spans="1:8" ht="13.5" customHeight="1" x14ac:dyDescent="0.3">
      <c r="A40" s="46">
        <v>207</v>
      </c>
      <c r="B40" s="46"/>
      <c r="C40" s="4" t="s">
        <v>30</v>
      </c>
      <c r="D40" s="49">
        <v>4</v>
      </c>
      <c r="E40" s="94">
        <v>0</v>
      </c>
      <c r="F40" s="5">
        <f t="shared" si="0"/>
        <v>0</v>
      </c>
      <c r="G40" s="5">
        <f t="shared" si="1"/>
        <v>0</v>
      </c>
      <c r="H40" s="5">
        <f t="shared" si="2"/>
        <v>0</v>
      </c>
    </row>
    <row r="41" spans="1:8" x14ac:dyDescent="0.3">
      <c r="A41" s="46">
        <v>208</v>
      </c>
      <c r="B41" s="46"/>
      <c r="C41" s="4" t="s">
        <v>29</v>
      </c>
      <c r="D41" s="49">
        <v>1</v>
      </c>
      <c r="E41" s="94">
        <v>0</v>
      </c>
      <c r="F41" s="5">
        <f t="shared" si="0"/>
        <v>0</v>
      </c>
      <c r="G41" s="5">
        <f t="shared" si="1"/>
        <v>0</v>
      </c>
      <c r="H41" s="5">
        <f t="shared" si="2"/>
        <v>0</v>
      </c>
    </row>
    <row r="42" spans="1:8" x14ac:dyDescent="0.3">
      <c r="A42" s="46">
        <v>209</v>
      </c>
      <c r="B42" s="46"/>
      <c r="C42" t="s">
        <v>28</v>
      </c>
      <c r="D42" s="49">
        <v>68</v>
      </c>
      <c r="E42" s="94">
        <v>0</v>
      </c>
      <c r="F42" s="5">
        <f t="shared" si="0"/>
        <v>0</v>
      </c>
      <c r="G42" s="5">
        <f t="shared" si="1"/>
        <v>0</v>
      </c>
      <c r="H42" s="5">
        <f t="shared" si="2"/>
        <v>0</v>
      </c>
    </row>
    <row r="43" spans="1:8" x14ac:dyDescent="0.3">
      <c r="A43" s="46">
        <v>210</v>
      </c>
      <c r="B43" s="46"/>
      <c r="C43" t="s">
        <v>26</v>
      </c>
      <c r="D43" s="49">
        <v>1</v>
      </c>
      <c r="E43" s="94">
        <v>0</v>
      </c>
      <c r="F43" s="5">
        <f t="shared" si="0"/>
        <v>0</v>
      </c>
      <c r="G43" s="5">
        <f t="shared" si="1"/>
        <v>0</v>
      </c>
      <c r="H43" s="5">
        <f t="shared" si="2"/>
        <v>0</v>
      </c>
    </row>
    <row r="44" spans="1:8" x14ac:dyDescent="0.3">
      <c r="A44" s="46">
        <v>211</v>
      </c>
      <c r="B44" s="46"/>
      <c r="C44" t="s">
        <v>53</v>
      </c>
      <c r="D44" s="49">
        <v>1</v>
      </c>
      <c r="E44" s="94">
        <v>0</v>
      </c>
      <c r="F44" s="5">
        <f t="shared" si="0"/>
        <v>0</v>
      </c>
      <c r="G44" s="5">
        <f t="shared" si="1"/>
        <v>0</v>
      </c>
      <c r="H44" s="5">
        <f t="shared" si="2"/>
        <v>0</v>
      </c>
    </row>
    <row r="45" spans="1:8" x14ac:dyDescent="0.3">
      <c r="A45" s="46">
        <v>212</v>
      </c>
      <c r="B45" s="46"/>
      <c r="C45" t="s">
        <v>54</v>
      </c>
      <c r="D45" s="49">
        <v>4</v>
      </c>
      <c r="E45" s="94">
        <v>0</v>
      </c>
      <c r="F45" s="5">
        <f t="shared" si="0"/>
        <v>0</v>
      </c>
      <c r="G45" s="5">
        <f t="shared" si="1"/>
        <v>0</v>
      </c>
      <c r="H45" s="5">
        <f t="shared" si="2"/>
        <v>0</v>
      </c>
    </row>
    <row r="46" spans="1:8" x14ac:dyDescent="0.3">
      <c r="A46" s="46">
        <v>213</v>
      </c>
      <c r="B46" s="46"/>
      <c r="C46" t="s">
        <v>55</v>
      </c>
      <c r="D46" s="49">
        <v>3</v>
      </c>
      <c r="E46" s="94">
        <v>0</v>
      </c>
      <c r="F46" s="5">
        <f t="shared" si="0"/>
        <v>0</v>
      </c>
      <c r="G46" s="5">
        <f t="shared" si="1"/>
        <v>0</v>
      </c>
      <c r="H46" s="5">
        <f t="shared" si="2"/>
        <v>0</v>
      </c>
    </row>
    <row r="47" spans="1:8" x14ac:dyDescent="0.3">
      <c r="A47" s="46">
        <v>214</v>
      </c>
      <c r="B47" s="46"/>
      <c r="C47" t="s">
        <v>56</v>
      </c>
      <c r="D47" s="49">
        <v>1</v>
      </c>
      <c r="E47" s="94">
        <v>0</v>
      </c>
      <c r="F47" s="5">
        <f t="shared" si="0"/>
        <v>0</v>
      </c>
      <c r="G47" s="5">
        <f t="shared" si="1"/>
        <v>0</v>
      </c>
      <c r="H47" s="5">
        <f t="shared" si="2"/>
        <v>0</v>
      </c>
    </row>
    <row r="48" spans="1:8" x14ac:dyDescent="0.3">
      <c r="A48" s="46">
        <v>215</v>
      </c>
      <c r="B48" s="46"/>
      <c r="C48" t="s">
        <v>57</v>
      </c>
      <c r="D48" s="49">
        <v>1</v>
      </c>
      <c r="E48" s="94">
        <v>0</v>
      </c>
      <c r="F48" s="5">
        <f t="shared" si="0"/>
        <v>0</v>
      </c>
      <c r="G48" s="5">
        <f t="shared" si="1"/>
        <v>0</v>
      </c>
      <c r="H48" s="5">
        <f t="shared" si="2"/>
        <v>0</v>
      </c>
    </row>
    <row r="49" spans="1:8" x14ac:dyDescent="0.3">
      <c r="A49" s="46">
        <v>216</v>
      </c>
      <c r="B49" s="46"/>
      <c r="C49" t="s">
        <v>27</v>
      </c>
      <c r="D49" s="49">
        <v>1</v>
      </c>
      <c r="E49" s="94">
        <v>0</v>
      </c>
      <c r="F49" s="5">
        <f t="shared" si="0"/>
        <v>0</v>
      </c>
      <c r="G49" s="5">
        <f t="shared" si="1"/>
        <v>0</v>
      </c>
      <c r="H49" s="5">
        <f t="shared" si="2"/>
        <v>0</v>
      </c>
    </row>
    <row r="50" spans="1:8" x14ac:dyDescent="0.3">
      <c r="A50" s="46">
        <v>217</v>
      </c>
      <c r="B50" s="46"/>
      <c r="C50" t="s">
        <v>27</v>
      </c>
      <c r="D50" s="49">
        <v>1</v>
      </c>
      <c r="E50" s="94">
        <v>0</v>
      </c>
      <c r="F50" s="5">
        <f t="shared" si="0"/>
        <v>0</v>
      </c>
      <c r="G50" s="5">
        <f t="shared" si="1"/>
        <v>0</v>
      </c>
      <c r="H50" s="5">
        <f t="shared" si="2"/>
        <v>0</v>
      </c>
    </row>
    <row r="51" spans="1:8" x14ac:dyDescent="0.3">
      <c r="A51" s="46">
        <v>218</v>
      </c>
      <c r="B51" s="46"/>
      <c r="C51" t="s">
        <v>31</v>
      </c>
      <c r="D51" s="49">
        <v>1</v>
      </c>
      <c r="E51" s="94">
        <v>0</v>
      </c>
      <c r="F51" s="5">
        <f t="shared" si="0"/>
        <v>0</v>
      </c>
      <c r="G51" s="5">
        <f t="shared" si="1"/>
        <v>0</v>
      </c>
      <c r="H51" s="5">
        <f t="shared" si="2"/>
        <v>0</v>
      </c>
    </row>
    <row r="52" spans="1:8" x14ac:dyDescent="0.3">
      <c r="A52" s="46">
        <v>219</v>
      </c>
      <c r="B52" s="46"/>
      <c r="C52" t="s">
        <v>44</v>
      </c>
      <c r="D52" s="49">
        <v>1</v>
      </c>
      <c r="E52" s="94">
        <v>0</v>
      </c>
      <c r="F52" s="5">
        <f t="shared" si="0"/>
        <v>0</v>
      </c>
      <c r="G52" s="5">
        <f t="shared" si="1"/>
        <v>0</v>
      </c>
      <c r="H52" s="5">
        <f t="shared" si="2"/>
        <v>0</v>
      </c>
    </row>
    <row r="53" spans="1:8" x14ac:dyDescent="0.3">
      <c r="A53" s="46">
        <v>220</v>
      </c>
      <c r="B53" s="46"/>
      <c r="C53" t="s">
        <v>58</v>
      </c>
      <c r="D53" s="49">
        <v>2</v>
      </c>
      <c r="E53" s="94">
        <v>0</v>
      </c>
      <c r="F53" s="5">
        <f t="shared" si="0"/>
        <v>0</v>
      </c>
      <c r="G53" s="5">
        <f t="shared" si="1"/>
        <v>0</v>
      </c>
      <c r="H53" s="5">
        <f t="shared" si="2"/>
        <v>0</v>
      </c>
    </row>
    <row r="54" spans="1:8" x14ac:dyDescent="0.3">
      <c r="A54" s="46">
        <v>221</v>
      </c>
      <c r="B54" s="46"/>
      <c r="C54" t="s">
        <v>43</v>
      </c>
      <c r="D54" s="49">
        <v>1</v>
      </c>
      <c r="E54" s="94">
        <v>0</v>
      </c>
      <c r="F54" s="5">
        <f t="shared" si="0"/>
        <v>0</v>
      </c>
      <c r="G54" s="5">
        <f t="shared" si="1"/>
        <v>0</v>
      </c>
      <c r="H54" s="5">
        <f t="shared" si="2"/>
        <v>0</v>
      </c>
    </row>
    <row r="55" spans="1:8" x14ac:dyDescent="0.3">
      <c r="A55" s="46">
        <v>222</v>
      </c>
      <c r="B55" s="46"/>
      <c r="C55" t="s">
        <v>43</v>
      </c>
      <c r="D55" s="49">
        <v>1</v>
      </c>
      <c r="E55" s="94">
        <v>0</v>
      </c>
      <c r="F55" s="5">
        <f t="shared" si="0"/>
        <v>0</v>
      </c>
      <c r="G55" s="5">
        <f t="shared" si="1"/>
        <v>0</v>
      </c>
      <c r="H55" s="5">
        <f t="shared" si="2"/>
        <v>0</v>
      </c>
    </row>
    <row r="56" spans="1:8" x14ac:dyDescent="0.3">
      <c r="A56" s="46">
        <v>223</v>
      </c>
      <c r="B56" s="46"/>
      <c r="C56" t="s">
        <v>59</v>
      </c>
      <c r="D56" s="49">
        <v>1</v>
      </c>
      <c r="E56" s="94">
        <v>0</v>
      </c>
      <c r="F56" s="5">
        <f t="shared" si="0"/>
        <v>0</v>
      </c>
      <c r="G56" s="5">
        <f t="shared" si="1"/>
        <v>0</v>
      </c>
      <c r="H56" s="5">
        <f t="shared" si="2"/>
        <v>0</v>
      </c>
    </row>
    <row r="57" spans="1:8" x14ac:dyDescent="0.3">
      <c r="A57" s="46">
        <v>224</v>
      </c>
      <c r="B57" s="46"/>
      <c r="C57" t="s">
        <v>52</v>
      </c>
      <c r="D57" s="49">
        <v>1</v>
      </c>
      <c r="E57" s="94">
        <v>0</v>
      </c>
      <c r="F57" s="5">
        <f t="shared" si="0"/>
        <v>0</v>
      </c>
      <c r="G57" s="5">
        <f t="shared" si="1"/>
        <v>0</v>
      </c>
      <c r="H57" s="5">
        <f t="shared" si="2"/>
        <v>0</v>
      </c>
    </row>
    <row r="58" spans="1:8" ht="15" thickBot="1" x14ac:dyDescent="0.35">
      <c r="A58" s="50">
        <v>225</v>
      </c>
      <c r="B58" s="50"/>
      <c r="C58" t="s">
        <v>60</v>
      </c>
      <c r="D58" s="49">
        <v>1</v>
      </c>
      <c r="E58" s="94">
        <v>0</v>
      </c>
      <c r="F58" s="5">
        <f t="shared" si="0"/>
        <v>0</v>
      </c>
      <c r="G58" s="45">
        <f t="shared" si="1"/>
        <v>0</v>
      </c>
      <c r="H58" s="45">
        <f t="shared" si="2"/>
        <v>0</v>
      </c>
    </row>
    <row r="59" spans="1:8" ht="15" thickBot="1" x14ac:dyDescent="0.35">
      <c r="A59" s="46"/>
      <c r="B59" s="47"/>
      <c r="C59" s="97" t="s">
        <v>51</v>
      </c>
      <c r="D59" s="98"/>
      <c r="E59" s="99"/>
      <c r="F59" s="92">
        <f>SUM(F19:F58)</f>
        <v>0</v>
      </c>
      <c r="G59" s="5"/>
      <c r="H59" s="5">
        <f>SUM(H19:H58)</f>
        <v>0</v>
      </c>
    </row>
  </sheetData>
  <mergeCells count="7">
    <mergeCell ref="C59:E59"/>
    <mergeCell ref="C18:H18"/>
    <mergeCell ref="A2:D2"/>
    <mergeCell ref="A10:A11"/>
    <mergeCell ref="D6:G6"/>
    <mergeCell ref="D7:G7"/>
    <mergeCell ref="E9:G9"/>
  </mergeCells>
  <phoneticPr fontId="5" type="noConversion"/>
  <hyperlinks>
    <hyperlink ref="C9" r:id="rId1" xr:uid="{602E59C6-1E78-46BF-8901-3D74D67CE0D5}"/>
  </hyperlinks>
  <pageMargins left="0.25" right="0.25" top="0.31" bottom="0.63" header="0.3" footer="0.27"/>
  <pageSetup paperSize="9" scale="73" fitToHeight="0" orientation="landscape" r:id="rId2"/>
  <headerFoot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1933-32F5-428B-BBD5-80D5288974CB}">
  <sheetPr>
    <pageSetUpPr fitToPage="1"/>
  </sheetPr>
  <dimension ref="A1:L53"/>
  <sheetViews>
    <sheetView tabSelected="1" zoomScaleNormal="100" workbookViewId="0"/>
  </sheetViews>
  <sheetFormatPr defaultColWidth="9.109375" defaultRowHeight="14.4" x14ac:dyDescent="0.3"/>
  <cols>
    <col min="1" max="1" width="12.44140625" customWidth="1"/>
    <col min="2" max="2" width="76.88671875" customWidth="1"/>
    <col min="3" max="3" width="10.5546875" customWidth="1"/>
    <col min="4" max="4" width="21.33203125" customWidth="1"/>
    <col min="5" max="5" width="22" customWidth="1"/>
    <col min="6" max="6" width="17.33203125" customWidth="1"/>
    <col min="7" max="7" width="22.109375" customWidth="1"/>
    <col min="9" max="9" width="8.88671875" customWidth="1"/>
    <col min="14" max="14" width="8.88671875" customWidth="1"/>
  </cols>
  <sheetData>
    <row r="1" spans="1:10" ht="15" thickBot="1" x14ac:dyDescent="0.35">
      <c r="A1" t="s">
        <v>87</v>
      </c>
    </row>
    <row r="2" spans="1:10" ht="17.399999999999999" x14ac:dyDescent="0.3">
      <c r="A2" s="117" t="s">
        <v>12</v>
      </c>
      <c r="B2" s="118"/>
      <c r="C2" s="118"/>
    </row>
    <row r="3" spans="1:10" ht="15" x14ac:dyDescent="0.3">
      <c r="A3" s="54" t="s">
        <v>11</v>
      </c>
      <c r="B3" s="55" t="s">
        <v>33</v>
      </c>
      <c r="C3" s="56" t="s">
        <v>18</v>
      </c>
      <c r="D3" s="27"/>
      <c r="E3" s="27"/>
      <c r="F3" s="27"/>
      <c r="G3" s="27"/>
    </row>
    <row r="4" spans="1:10" x14ac:dyDescent="0.3">
      <c r="A4" s="15"/>
      <c r="B4" s="57" t="s">
        <v>34</v>
      </c>
      <c r="C4" s="58" t="s">
        <v>39</v>
      </c>
      <c r="D4" s="25"/>
      <c r="E4" s="25"/>
      <c r="F4" s="25"/>
      <c r="G4" s="25"/>
    </row>
    <row r="5" spans="1:10" x14ac:dyDescent="0.3">
      <c r="A5" s="14"/>
      <c r="B5" s="59" t="s">
        <v>64</v>
      </c>
      <c r="C5" s="60"/>
      <c r="D5" s="25"/>
      <c r="E5" s="25"/>
      <c r="F5" s="25"/>
      <c r="G5" s="26"/>
    </row>
    <row r="6" spans="1:10" x14ac:dyDescent="0.3">
      <c r="A6" s="19" t="s">
        <v>10</v>
      </c>
      <c r="B6" s="61" t="s">
        <v>35</v>
      </c>
      <c r="C6" s="119"/>
      <c r="D6" s="107"/>
      <c r="E6" s="107"/>
      <c r="F6" s="107"/>
      <c r="G6" s="10"/>
    </row>
    <row r="7" spans="1:10" x14ac:dyDescent="0.3">
      <c r="A7" s="62"/>
      <c r="B7" s="63" t="s">
        <v>36</v>
      </c>
      <c r="C7" s="120"/>
      <c r="D7" s="109"/>
      <c r="E7" s="109"/>
      <c r="F7" s="109"/>
      <c r="G7" s="10"/>
    </row>
    <row r="8" spans="1:10" x14ac:dyDescent="0.3">
      <c r="A8" s="65"/>
      <c r="B8" s="66" t="s">
        <v>37</v>
      </c>
      <c r="C8" s="64"/>
    </row>
    <row r="9" spans="1:10" x14ac:dyDescent="0.3">
      <c r="A9" s="62"/>
      <c r="B9" s="67" t="s">
        <v>38</v>
      </c>
      <c r="C9" s="68"/>
      <c r="D9" s="121"/>
      <c r="E9" s="111"/>
      <c r="F9" s="111"/>
      <c r="G9" s="12"/>
    </row>
    <row r="10" spans="1:10" x14ac:dyDescent="0.3">
      <c r="A10" s="104" t="s">
        <v>17</v>
      </c>
      <c r="B10" s="4" t="s">
        <v>13</v>
      </c>
    </row>
    <row r="11" spans="1:10" x14ac:dyDescent="0.3">
      <c r="A11" s="105"/>
      <c r="B11" s="4" t="s">
        <v>14</v>
      </c>
    </row>
    <row r="12" spans="1:10" x14ac:dyDescent="0.3">
      <c r="A12" s="62"/>
      <c r="B12" s="69" t="s">
        <v>15</v>
      </c>
    </row>
    <row r="13" spans="1:10" x14ac:dyDescent="0.3">
      <c r="A13" s="62"/>
      <c r="B13" s="70" t="s">
        <v>16</v>
      </c>
    </row>
    <row r="14" spans="1:10" x14ac:dyDescent="0.3">
      <c r="A14" s="20" t="s">
        <v>9</v>
      </c>
      <c r="B14" s="4" t="s">
        <v>61</v>
      </c>
      <c r="C14" s="71"/>
      <c r="D14" s="72"/>
      <c r="E14" s="73"/>
      <c r="F14" s="73"/>
      <c r="G14" s="7"/>
      <c r="H14" s="4"/>
    </row>
    <row r="15" spans="1:10" x14ac:dyDescent="0.3">
      <c r="A15" s="47"/>
      <c r="B15" s="47"/>
      <c r="C15" s="49"/>
      <c r="D15" s="5"/>
      <c r="E15" s="5"/>
      <c r="F15" s="5"/>
      <c r="G15" s="5"/>
      <c r="J15" s="4"/>
    </row>
    <row r="16" spans="1:10" ht="15" thickBot="1" x14ac:dyDescent="0.35">
      <c r="A16" s="47" t="s">
        <v>0</v>
      </c>
      <c r="B16" s="47"/>
      <c r="C16" s="48" t="s">
        <v>8</v>
      </c>
      <c r="D16" s="48" t="s">
        <v>1</v>
      </c>
      <c r="E16" s="48" t="s">
        <v>2</v>
      </c>
      <c r="F16" s="48" t="s">
        <v>3</v>
      </c>
      <c r="G16" s="48" t="s">
        <v>4</v>
      </c>
      <c r="J16" s="4"/>
    </row>
    <row r="17" spans="1:12" ht="15" thickBot="1" x14ac:dyDescent="0.35">
      <c r="A17" s="122" t="s">
        <v>65</v>
      </c>
      <c r="B17" s="100"/>
      <c r="C17" s="100"/>
      <c r="D17" s="52"/>
      <c r="E17" s="52"/>
      <c r="F17" s="52"/>
      <c r="G17" s="53"/>
      <c r="J17" s="4"/>
    </row>
    <row r="18" spans="1:12" x14ac:dyDescent="0.3">
      <c r="A18" s="46">
        <v>301</v>
      </c>
      <c r="B18" s="4" t="s">
        <v>66</v>
      </c>
      <c r="C18" s="49">
        <v>5</v>
      </c>
      <c r="D18" s="94">
        <v>0</v>
      </c>
      <c r="E18" s="5">
        <f t="shared" ref="E18:E20" si="0">C18*D18</f>
        <v>0</v>
      </c>
      <c r="F18" s="5">
        <f t="shared" ref="F18:F20" si="1">D18*1.21</f>
        <v>0</v>
      </c>
      <c r="G18" s="5">
        <f t="shared" ref="G18:G20" si="2">(C18)*F18</f>
        <v>0</v>
      </c>
      <c r="J18" s="4"/>
    </row>
    <row r="19" spans="1:12" x14ac:dyDescent="0.3">
      <c r="A19" s="46">
        <v>302</v>
      </c>
      <c r="B19" s="4" t="s">
        <v>66</v>
      </c>
      <c r="C19" s="49">
        <v>4</v>
      </c>
      <c r="D19" s="94">
        <v>0</v>
      </c>
      <c r="E19" s="5">
        <f t="shared" si="0"/>
        <v>0</v>
      </c>
      <c r="F19" s="5">
        <f t="shared" si="1"/>
        <v>0</v>
      </c>
      <c r="G19" s="5">
        <f t="shared" si="2"/>
        <v>0</v>
      </c>
      <c r="J19" s="4"/>
    </row>
    <row r="20" spans="1:12" ht="15" thickBot="1" x14ac:dyDescent="0.35">
      <c r="A20" s="50">
        <v>303</v>
      </c>
      <c r="B20" s="74" t="s">
        <v>67</v>
      </c>
      <c r="C20" s="51">
        <v>1</v>
      </c>
      <c r="D20" s="95">
        <v>0</v>
      </c>
      <c r="E20" s="45">
        <f t="shared" si="0"/>
        <v>0</v>
      </c>
      <c r="F20" s="45">
        <f t="shared" si="1"/>
        <v>0</v>
      </c>
      <c r="G20" s="45">
        <f t="shared" si="2"/>
        <v>0</v>
      </c>
      <c r="J20" s="4"/>
    </row>
    <row r="21" spans="1:12" ht="15" thickBot="1" x14ac:dyDescent="0.35">
      <c r="A21" s="112" t="s">
        <v>51</v>
      </c>
      <c r="B21" s="113"/>
      <c r="C21" s="113"/>
      <c r="D21" s="114"/>
      <c r="E21" s="93">
        <f>SUM(E18:E20)</f>
        <v>0</v>
      </c>
      <c r="F21" s="5"/>
      <c r="G21" s="5">
        <f>SUM(G18:G20)</f>
        <v>0</v>
      </c>
      <c r="J21" s="4"/>
    </row>
    <row r="22" spans="1:12" x14ac:dyDescent="0.3">
      <c r="A22" s="47"/>
      <c r="B22" s="47"/>
      <c r="C22" s="49"/>
      <c r="D22" s="5"/>
      <c r="E22" s="5"/>
      <c r="F22" s="5"/>
      <c r="G22" s="5"/>
      <c r="J22" s="4"/>
    </row>
    <row r="23" spans="1:12" ht="15" thickBot="1" x14ac:dyDescent="0.35">
      <c r="A23" s="47" t="s">
        <v>0</v>
      </c>
      <c r="B23" s="47"/>
      <c r="C23" s="48" t="s">
        <v>8</v>
      </c>
      <c r="D23" s="48" t="s">
        <v>1</v>
      </c>
      <c r="E23" s="48" t="s">
        <v>2</v>
      </c>
      <c r="F23" s="48" t="s">
        <v>3</v>
      </c>
      <c r="G23" s="48" t="s">
        <v>4</v>
      </c>
      <c r="J23" s="4"/>
    </row>
    <row r="24" spans="1:12" ht="15" thickBot="1" x14ac:dyDescent="0.35">
      <c r="A24" s="115" t="s">
        <v>68</v>
      </c>
      <c r="B24" s="116"/>
      <c r="C24" s="116"/>
      <c r="D24" s="52"/>
      <c r="E24" s="52"/>
      <c r="F24" s="52"/>
      <c r="G24" s="53"/>
      <c r="J24" s="4"/>
    </row>
    <row r="25" spans="1:12" x14ac:dyDescent="0.3">
      <c r="A25" s="46">
        <v>401</v>
      </c>
      <c r="B25" s="4" t="s">
        <v>69</v>
      </c>
      <c r="C25" s="49">
        <v>18</v>
      </c>
      <c r="D25" s="94">
        <v>0</v>
      </c>
      <c r="E25" s="5">
        <f t="shared" ref="E25:E34" si="3">C25*D25</f>
        <v>0</v>
      </c>
      <c r="F25" s="5">
        <f t="shared" ref="F25:F34" si="4">D25*1.21</f>
        <v>0</v>
      </c>
      <c r="G25" s="5">
        <f t="shared" ref="G25:G34" si="5">(C25)*F25</f>
        <v>0</v>
      </c>
      <c r="L25" s="4"/>
    </row>
    <row r="26" spans="1:12" x14ac:dyDescent="0.3">
      <c r="A26" s="46">
        <v>402</v>
      </c>
      <c r="B26" s="4" t="s">
        <v>70</v>
      </c>
      <c r="C26" s="49">
        <v>7</v>
      </c>
      <c r="D26" s="94">
        <v>0</v>
      </c>
      <c r="E26" s="5">
        <f t="shared" si="3"/>
        <v>0</v>
      </c>
      <c r="F26" s="5">
        <f t="shared" si="4"/>
        <v>0</v>
      </c>
      <c r="G26" s="5">
        <f t="shared" si="5"/>
        <v>0</v>
      </c>
      <c r="L26" s="4"/>
    </row>
    <row r="27" spans="1:12" x14ac:dyDescent="0.3">
      <c r="A27" s="46">
        <v>403</v>
      </c>
      <c r="B27" s="4" t="s">
        <v>71</v>
      </c>
      <c r="C27" s="49">
        <v>6</v>
      </c>
      <c r="D27" s="94">
        <v>0</v>
      </c>
      <c r="E27" s="5">
        <f t="shared" si="3"/>
        <v>0</v>
      </c>
      <c r="F27" s="5">
        <f t="shared" si="4"/>
        <v>0</v>
      </c>
      <c r="G27" s="5">
        <f t="shared" si="5"/>
        <v>0</v>
      </c>
      <c r="L27" s="4"/>
    </row>
    <row r="28" spans="1:12" x14ac:dyDescent="0.3">
      <c r="A28" s="46">
        <v>404</v>
      </c>
      <c r="B28" s="4" t="s">
        <v>72</v>
      </c>
      <c r="C28" s="49">
        <v>11</v>
      </c>
      <c r="D28" s="94">
        <v>0</v>
      </c>
      <c r="E28" s="5">
        <f t="shared" si="3"/>
        <v>0</v>
      </c>
      <c r="F28" s="5">
        <f t="shared" si="4"/>
        <v>0</v>
      </c>
      <c r="G28" s="5">
        <f t="shared" si="5"/>
        <v>0</v>
      </c>
      <c r="L28" s="4"/>
    </row>
    <row r="29" spans="1:12" x14ac:dyDescent="0.3">
      <c r="A29" s="46">
        <v>405</v>
      </c>
      <c r="B29" s="4" t="s">
        <v>73</v>
      </c>
      <c r="C29" s="49">
        <v>2</v>
      </c>
      <c r="D29" s="94">
        <v>0</v>
      </c>
      <c r="E29" s="5">
        <f t="shared" si="3"/>
        <v>0</v>
      </c>
      <c r="F29" s="5">
        <f t="shared" si="4"/>
        <v>0</v>
      </c>
      <c r="G29" s="5">
        <f t="shared" si="5"/>
        <v>0</v>
      </c>
      <c r="J29" s="4"/>
      <c r="L29" s="4"/>
    </row>
    <row r="30" spans="1:12" x14ac:dyDescent="0.3">
      <c r="A30" s="46">
        <v>406</v>
      </c>
      <c r="B30" s="4" t="s">
        <v>74</v>
      </c>
      <c r="C30" s="49">
        <v>10</v>
      </c>
      <c r="D30" s="94">
        <v>0</v>
      </c>
      <c r="E30" s="5">
        <f t="shared" si="3"/>
        <v>0</v>
      </c>
      <c r="F30" s="5">
        <f t="shared" si="4"/>
        <v>0</v>
      </c>
      <c r="G30" s="5">
        <f t="shared" si="5"/>
        <v>0</v>
      </c>
      <c r="J30" s="4"/>
      <c r="L30" s="4"/>
    </row>
    <row r="31" spans="1:12" x14ac:dyDescent="0.3">
      <c r="A31" s="46">
        <v>407</v>
      </c>
      <c r="B31" s="4" t="s">
        <v>75</v>
      </c>
      <c r="C31" s="49">
        <v>1</v>
      </c>
      <c r="D31" s="94">
        <v>0</v>
      </c>
      <c r="E31" s="5">
        <f t="shared" si="3"/>
        <v>0</v>
      </c>
      <c r="F31" s="5">
        <f t="shared" si="4"/>
        <v>0</v>
      </c>
      <c r="G31" s="5">
        <f t="shared" si="5"/>
        <v>0</v>
      </c>
      <c r="J31" s="4"/>
      <c r="L31" s="4"/>
    </row>
    <row r="32" spans="1:12" x14ac:dyDescent="0.3">
      <c r="A32" s="46">
        <v>408</v>
      </c>
      <c r="B32" s="4" t="s">
        <v>76</v>
      </c>
      <c r="C32" s="49">
        <v>4</v>
      </c>
      <c r="D32" s="94">
        <v>0</v>
      </c>
      <c r="E32" s="5">
        <f t="shared" si="3"/>
        <v>0</v>
      </c>
      <c r="F32" s="5">
        <f t="shared" si="4"/>
        <v>0</v>
      </c>
      <c r="G32" s="5">
        <f t="shared" si="5"/>
        <v>0</v>
      </c>
      <c r="J32" s="4"/>
      <c r="L32" s="4"/>
    </row>
    <row r="33" spans="1:12" x14ac:dyDescent="0.3">
      <c r="A33" s="46">
        <v>409</v>
      </c>
      <c r="B33" s="4" t="s">
        <v>77</v>
      </c>
      <c r="C33" s="49">
        <v>4</v>
      </c>
      <c r="D33" s="94">
        <v>0</v>
      </c>
      <c r="E33" s="5">
        <f t="shared" si="3"/>
        <v>0</v>
      </c>
      <c r="F33" s="5">
        <f t="shared" si="4"/>
        <v>0</v>
      </c>
      <c r="G33" s="5">
        <f t="shared" si="5"/>
        <v>0</v>
      </c>
      <c r="J33" s="4"/>
      <c r="L33" s="4"/>
    </row>
    <row r="34" spans="1:12" ht="15" thickBot="1" x14ac:dyDescent="0.35">
      <c r="A34" s="46">
        <v>410</v>
      </c>
      <c r="B34" s="4" t="s">
        <v>78</v>
      </c>
      <c r="C34" s="49">
        <v>2</v>
      </c>
      <c r="D34" s="94">
        <v>0</v>
      </c>
      <c r="E34" s="45">
        <f t="shared" si="3"/>
        <v>0</v>
      </c>
      <c r="F34" s="45">
        <f t="shared" si="4"/>
        <v>0</v>
      </c>
      <c r="G34" s="45">
        <f t="shared" si="5"/>
        <v>0</v>
      </c>
      <c r="J34" s="4"/>
      <c r="L34" s="4"/>
    </row>
    <row r="35" spans="1:12" ht="15" thickBot="1" x14ac:dyDescent="0.35">
      <c r="A35" s="112" t="s">
        <v>51</v>
      </c>
      <c r="B35" s="113"/>
      <c r="C35" s="113"/>
      <c r="D35" s="114"/>
      <c r="E35" s="93">
        <f>SUM(E25:E34)</f>
        <v>0</v>
      </c>
      <c r="F35" s="5"/>
      <c r="G35" s="5">
        <f>SUM(G25:G34)</f>
        <v>0</v>
      </c>
      <c r="J35" s="4"/>
      <c r="L35" s="4"/>
    </row>
    <row r="36" spans="1:12" x14ac:dyDescent="0.3">
      <c r="A36" s="46"/>
      <c r="B36" s="4"/>
      <c r="C36" s="49"/>
      <c r="D36" s="5"/>
      <c r="E36" s="5"/>
      <c r="F36" s="5"/>
      <c r="G36" s="5"/>
      <c r="J36" s="4"/>
      <c r="L36" s="4"/>
    </row>
    <row r="39" spans="1:12" ht="22.5" customHeight="1" x14ac:dyDescent="0.3"/>
    <row r="40" spans="1:12" ht="15" customHeight="1" x14ac:dyDescent="0.3"/>
    <row r="41" spans="1:12" ht="15" customHeight="1" x14ac:dyDescent="0.3"/>
    <row r="42" spans="1:12" hidden="1" x14ac:dyDescent="0.3"/>
    <row r="45" spans="1:12" ht="22.5" customHeight="1" x14ac:dyDescent="0.3"/>
    <row r="52" hidden="1" x14ac:dyDescent="0.3"/>
    <row r="53" hidden="1" x14ac:dyDescent="0.3"/>
  </sheetData>
  <mergeCells count="9">
    <mergeCell ref="A35:D35"/>
    <mergeCell ref="A21:D21"/>
    <mergeCell ref="A24:C24"/>
    <mergeCell ref="A2:C2"/>
    <mergeCell ref="C6:F6"/>
    <mergeCell ref="C7:F7"/>
    <mergeCell ref="D9:F9"/>
    <mergeCell ref="A10:A11"/>
    <mergeCell ref="A17:C17"/>
  </mergeCells>
  <hyperlinks>
    <hyperlink ref="B9" r:id="rId1" xr:uid="{5297D6A9-1D0D-4B82-8300-C870385C3971}"/>
  </hyperlinks>
  <pageMargins left="0.7" right="0.7" top="0.47" bottom="0.57999999999999996" header="0.3" footer="0.3"/>
  <pageSetup paperSize="9" scale="71" fitToHeight="0" orientation="landscape" r:id="rId2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prvky pevně spojené se stavbou</vt:lpstr>
      <vt:lpstr>solitérní prvky interiéru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Dräxler</dc:creator>
  <cp:lastModifiedBy>Milan Pavlun</cp:lastModifiedBy>
  <cp:lastPrinted>2025-03-26T05:16:40Z</cp:lastPrinted>
  <dcterms:created xsi:type="dcterms:W3CDTF">2015-06-05T18:19:34Z</dcterms:created>
  <dcterms:modified xsi:type="dcterms:W3CDTF">2025-03-26T05:17:11Z</dcterms:modified>
</cp:coreProperties>
</file>