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TRASTUZUMAB\"/>
    </mc:Choice>
  </mc:AlternateContent>
  <xr:revisionPtr revIDLastSave="0" documentId="13_ncr:1_{21FC109C-1A0C-4C5C-8C19-EE0609FFC6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STUZU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O9" i="1" s="1"/>
  <c r="N8" i="1"/>
  <c r="N9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<sst xmlns="http://schemas.openxmlformats.org/spreadsheetml/2006/main" count="44" uniqueCount="44">
  <si>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</si>
  <si>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</si>
  <si>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</si>
  <si>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</si>
  <si>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</si>
  <si>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</si>
  <si>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</si>
  <si>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</si>
  <si>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</si>
  <si>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</si>
  <si>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</si>
  <si>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</si>
  <si>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</si>
  <si>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</si>
  <si>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</si>
  <si>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</si>
  <si>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</si>
  <si>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</si>
  <si>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</si>
  <si>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</si>
  <si>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</si>
  <si>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</si>
  <si>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</si>
  <si>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</si>
  <si>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</si>
  <si>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</si>
  <si>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Účinná látka</t>
  </si>
  <si>
    <t>balení</t>
  </si>
  <si>
    <t>15.</t>
  </si>
  <si>
    <t>Lečivý přípravek s obsahem účinné látky TRASTUZUMAB</t>
  </si>
  <si>
    <t>TRASTUZUMAB</t>
  </si>
  <si>
    <t>L01FD01</t>
  </si>
  <si>
    <t>Prášek pro koncentrát pro infuzní roztok</t>
  </si>
  <si>
    <t>Síla</t>
  </si>
  <si>
    <t>150MG</t>
  </si>
  <si>
    <t>Injekční lahvička</t>
  </si>
  <si>
    <t>Příloha č. 1 - Cenová nabídka</t>
  </si>
  <si>
    <t>Cena za 1 CJ bez DPH</t>
  </si>
  <si>
    <t>Cenová jednotka (CJ)</t>
  </si>
  <si>
    <t>DPH za 1 CJ</t>
  </si>
  <si>
    <t>Cena za 1 CJ včetně DPH</t>
  </si>
  <si>
    <t>Předpokládaný odběr cenových jednotek za 2 roky</t>
  </si>
  <si>
    <t>Celková nabídková cena bez DPH při předpokládaném počtu CJ za 2 roky</t>
  </si>
  <si>
    <t>Celková nabídková cena včetně DPH při předpokládaném počtu CJ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</si>
</sst>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3" borderId="14" xfId="0" quotePrefix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75" zoomScaleNormal="75" workbookViewId="0">
      <selection activeCell="F8" sqref="F8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7" width="20.88671875" style="3" customWidth="1"/>
    <col min="8" max="8" width="15.33203125" style="3" bestFit="1" customWidth="1"/>
    <col min="9" max="9" width="17" style="3" bestFit="1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5" t="s">
        <v>36</v>
      </c>
      <c r="B1" s="25"/>
      <c r="C1" s="6"/>
      <c r="D1" s="25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5"/>
      <c r="B2" s="6"/>
      <c r="C2" s="6"/>
      <c r="D2" s="25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5"/>
      <c r="B3" s="6"/>
      <c r="C3" s="6"/>
      <c r="D3" s="25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5" thickBot="1" x14ac:dyDescent="0.3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s="5" customFormat="1" ht="16.5" customHeight="1" x14ac:dyDescent="0.3">
      <c r="A5" s="27" t="s">
        <v>10</v>
      </c>
      <c r="B5" s="28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8" t="s">
        <v>16</v>
      </c>
      <c r="H5" s="28" t="s">
        <v>17</v>
      </c>
      <c r="I5" s="28" t="s">
        <v>18</v>
      </c>
      <c r="J5" s="28" t="s">
        <v>19</v>
      </c>
      <c r="K5" s="28" t="s">
        <v>20</v>
      </c>
      <c r="L5" s="28" t="s">
        <v>21</v>
      </c>
      <c r="M5" s="28" t="s">
        <v>22</v>
      </c>
      <c r="N5" s="28" t="s">
        <v>25</v>
      </c>
      <c r="O5" s="29" t="s">
        <v>28</v>
      </c>
    </row>
    <row r="6" spans="1:15" s="1" customFormat="1" ht="19.5" customHeight="1" x14ac:dyDescent="0.3">
      <c r="A6" s="7"/>
      <c r="B6" s="8"/>
      <c r="C6" s="9"/>
      <c r="D6" s="9"/>
      <c r="E6" s="9"/>
      <c r="F6" s="9"/>
      <c r="G6" s="9"/>
      <c r="H6" s="10"/>
      <c r="I6" s="10"/>
      <c r="J6" s="11" t="s">
        <v>8</v>
      </c>
      <c r="K6" s="44" t="s">
        <v>0</v>
      </c>
      <c r="L6" s="44"/>
      <c r="M6" s="45"/>
      <c r="N6" s="39" t="s">
        <v>6</v>
      </c>
      <c r="O6" s="40"/>
    </row>
    <row r="7" spans="1:15" s="2" customFormat="1" ht="57.6" x14ac:dyDescent="0.3">
      <c r="A7" s="12" t="s">
        <v>26</v>
      </c>
      <c r="B7" s="13" t="s">
        <v>1</v>
      </c>
      <c r="C7" s="36" t="s">
        <v>41</v>
      </c>
      <c r="D7" s="14" t="s">
        <v>2</v>
      </c>
      <c r="E7" s="14" t="s">
        <v>5</v>
      </c>
      <c r="F7" s="14" t="s">
        <v>33</v>
      </c>
      <c r="G7" s="14" t="s">
        <v>23</v>
      </c>
      <c r="H7" s="15" t="s">
        <v>24</v>
      </c>
      <c r="I7" s="14" t="s">
        <v>38</v>
      </c>
      <c r="J7" s="15" t="s">
        <v>9</v>
      </c>
      <c r="K7" s="16" t="s">
        <v>37</v>
      </c>
      <c r="L7" s="16" t="s">
        <v>39</v>
      </c>
      <c r="M7" s="17" t="s">
        <v>40</v>
      </c>
      <c r="N7" s="37" t="s">
        <v>42</v>
      </c>
      <c r="O7" s="38" t="s">
        <v>43</v>
      </c>
    </row>
    <row r="8" spans="1:15" s="2" customFormat="1" ht="28.8" x14ac:dyDescent="0.3">
      <c r="A8" s="18" t="s">
        <v>30</v>
      </c>
      <c r="B8" s="19" t="s">
        <v>31</v>
      </c>
      <c r="C8" s="35">
        <v>500</v>
      </c>
      <c r="D8" s="20"/>
      <c r="E8" s="21"/>
      <c r="F8" s="22" t="s">
        <v>34</v>
      </c>
      <c r="G8" s="18" t="s">
        <v>32</v>
      </c>
      <c r="H8" s="22" t="s">
        <v>35</v>
      </c>
      <c r="I8" s="31" t="s">
        <v>27</v>
      </c>
      <c r="J8" s="23"/>
      <c r="K8" s="32"/>
      <c r="L8" s="32">
        <f>K8*0.12</f>
        <v>0</v>
      </c>
      <c r="M8" s="32">
        <f>L8+K8</f>
        <v>0</v>
      </c>
      <c r="N8" s="32">
        <f>K8*C8</f>
        <v>0</v>
      </c>
      <c r="O8" s="32">
        <f>M8*C8</f>
        <v>0</v>
      </c>
    </row>
    <row r="9" spans="1:15" s="2" customFormat="1" ht="16.95" customHeight="1" thickBot="1" x14ac:dyDescent="0.35">
      <c r="A9" s="47" t="s">
        <v>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33">
        <f>SUM(N8:N8)</f>
        <v>0</v>
      </c>
      <c r="O9" s="34">
        <f>SUM(O8:O8)</f>
        <v>0</v>
      </c>
    </row>
    <row r="10" spans="1:15" s="1" customFormat="1" ht="25.5" customHeight="1" x14ac:dyDescent="0.3">
      <c r="A10" s="46"/>
      <c r="B10" s="46"/>
      <c r="C10" s="2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5"/>
    </row>
    <row r="11" spans="1:15" s="1" customFormat="1" ht="14.4" x14ac:dyDescent="0.3">
      <c r="A11" s="25" t="s">
        <v>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1" customFormat="1" ht="14.4" x14ac:dyDescent="0.3">
      <c r="A12" s="26"/>
      <c r="B12" s="2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4.4" x14ac:dyDescent="0.3">
      <c r="A13" s="26"/>
      <c r="B13" s="2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6"/>
      <c r="B14" s="2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6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6"/>
      <c r="B16" s="2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6"/>
      <c r="B17" s="2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6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6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6"/>
      <c r="B20" s="26"/>
      <c r="C20" s="6"/>
      <c r="D20" s="6"/>
      <c r="E20" s="6"/>
      <c r="F20" s="6"/>
      <c r="G20" s="6"/>
      <c r="H20" s="6"/>
      <c r="I20" s="6"/>
      <c r="J20" s="6"/>
      <c r="K20" s="6"/>
      <c r="L20" s="30"/>
      <c r="M20" s="30"/>
      <c r="N20" s="30"/>
      <c r="O20" s="6"/>
    </row>
    <row r="21" spans="1:15" ht="14.4" x14ac:dyDescent="0.3">
      <c r="A21" s="26"/>
      <c r="B21" s="26"/>
      <c r="C21" s="6"/>
      <c r="D21" s="6"/>
      <c r="E21" s="6"/>
      <c r="F21" s="6"/>
      <c r="G21" s="6"/>
      <c r="H21" s="6"/>
      <c r="I21" s="6"/>
      <c r="J21" s="6"/>
      <c r="K21" s="6"/>
      <c r="L21" s="42" t="s">
        <v>7</v>
      </c>
      <c r="M21" s="43"/>
      <c r="N21" s="43"/>
      <c r="O21" s="6"/>
    </row>
    <row r="22" spans="1:15" ht="14.4" x14ac:dyDescent="0.3">
      <c r="A22" s="26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4.4" x14ac:dyDescent="0.3">
      <c r="A23" s="26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6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6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6">
    <mergeCell ref="N6:O6"/>
    <mergeCell ref="A4:O4"/>
    <mergeCell ref="L21:N21"/>
    <mergeCell ref="K6:M6"/>
    <mergeCell ref="A10:B10"/>
    <mergeCell ref="A9:M9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TRASTUZUMAB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2025-03-21T10:14:34Z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