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LP s obsahem účinné látka AFLIBERCEPT\"/>
    </mc:Choice>
  </mc:AlternateContent>
  <xr:revisionPtr revIDLastSave="0" documentId="13_ncr:1_{912AB954-D78E-4EE2-978C-7BA894271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FLIBERCEP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0" i="1"/>
  <c r="N9" i="1"/>
  <c r="M11" i="1"/>
  <c r="O11" i="1" s="1"/>
  <c r="M9" i="1"/>
  <c r="O9" i="1" s="1"/>
  <c r="M10" i="1"/>
  <c r="O10" i="1" s="1"/>
  <c r="L11" i="1"/>
  <c r="L9" i="1"/>
  <c r="L10" i="1"/>
  <c r="N12" i="1" l="1"/>
  <c r="O12" i="1"/>
</calcChain>
</file>

<file path=xl/sharedStrings.xml><?xml version="1.0" encoding="utf-8"?>
<sst xmlns="http://schemas.openxmlformats.org/spreadsheetml/2006/main" count="56" uniqueCount="54">
  <si>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</si>
  <si>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</si>
  <si>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</si>
  <si>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</si>
  <si>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</si>
  <si>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</si>
  <si>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</si>
  <si>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</si>
  <si>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</si>
  <si>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</si>
  <si>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</si>
  <si>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</si>
  <si>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</si>
  <si>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</si>
  <si>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</si>
  <si>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</si>
  <si>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</si>
  <si>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</si>
  <si>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</si>
  <si>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</si>
  <si>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</si>
  <si>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</si>
  <si>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</si>
  <si>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</si>
  <si>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</si>
  <si>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Balení</t>
  </si>
  <si>
    <t>14.</t>
  </si>
  <si>
    <t>Cena za 1 balení bez DPH</t>
  </si>
  <si>
    <t>DPH za 1 balení</t>
  </si>
  <si>
    <t>Cena za 1 balení včetně DPH</t>
  </si>
  <si>
    <t>Lečivý přípravek s obsahem účinné látky AFLIBERCEPT</t>
  </si>
  <si>
    <t>Příloha č. 1 ZD - Cenová tabulka</t>
  </si>
  <si>
    <t>Předpokládaný odběr v baleních za 1 rok</t>
  </si>
  <si>
    <t>S01LA05</t>
  </si>
  <si>
    <t>Účinná látka</t>
  </si>
  <si>
    <t>AFLIBERCEPT</t>
  </si>
  <si>
    <t>Injekční roztok v injekční lahvičce</t>
  </si>
  <si>
    <t>1X0,1ML+1FILTRJ</t>
  </si>
  <si>
    <t>balení</t>
  </si>
  <si>
    <t>Celková nabídková cena bez DPH při předpokládaném počtu balení za 1 rok</t>
  </si>
  <si>
    <t>Celková nabídková cena včetně DPH při předpokládaném počtu balení za 1 rok</t>
  </si>
  <si>
    <t>15.</t>
  </si>
  <si>
    <t>Maximální cena za 1 balení bez DPH</t>
  </si>
  <si>
    <t>Příloha č. 1 Smlouvy - Cenová tabulka</t>
  </si>
  <si>
    <t>0193696</t>
  </si>
  <si>
    <t>EYLEA 40MG/ML INJ SOL VIA 1X0,1ML+1FILTRJ</t>
  </si>
  <si>
    <t>0272155</t>
  </si>
  <si>
    <t>0193695</t>
  </si>
  <si>
    <t>EYLEA 40MG/ML INJ SOL ISP 1X0,09ML</t>
  </si>
  <si>
    <t>1X0,09ML</t>
  </si>
  <si>
    <t>Injekční roztok v předplněné injekční stříkačce</t>
  </si>
  <si>
    <t>EYLEA 114,3MG/ML INJ SOL 1X0,263ML+1FILTRJ</t>
  </si>
  <si>
    <t>Injekční roztok</t>
  </si>
  <si>
    <t>1X0,263ML+1FILTRJ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</si>
</sst>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10" fontId="6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right"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4" xfId="0" quotePrefix="1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6" fillId="0" borderId="14" xfId="0" applyNumberFormat="1" applyFont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right" vertical="center" wrapText="1"/>
    </xf>
    <xf numFmtId="164" fontId="4" fillId="3" borderId="21" xfId="0" applyNumberFormat="1" applyFont="1" applyFill="1" applyBorder="1" applyAlignment="1">
      <alignment horizontal="right" vertical="center" wrapText="1"/>
    </xf>
    <xf numFmtId="164" fontId="4" fillId="3" borderId="14" xfId="0" applyNumberFormat="1" applyFont="1" applyFill="1" applyBorder="1" applyAlignment="1">
      <alignment horizontal="right" vertical="center"/>
    </xf>
    <xf numFmtId="164" fontId="4" fillId="3" borderId="21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75" zoomScaleNormal="75" workbookViewId="0">
      <selection activeCell="K9" sqref="K9:K11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6" width="20.88671875" style="3" customWidth="1"/>
    <col min="7" max="7" width="17.44140625" style="3" bestFit="1" customWidth="1"/>
    <col min="8" max="8" width="17" style="3" bestFit="1" customWidth="1"/>
    <col min="9" max="9" width="17" style="3" customWidth="1"/>
    <col min="10" max="10" width="13.6640625" style="3" customWidth="1"/>
    <col min="11" max="13" width="14.88671875" style="3" customWidth="1"/>
    <col min="14" max="14" width="22.33203125" style="3" customWidth="1"/>
    <col min="15" max="15" width="23.6640625" style="3" customWidth="1"/>
    <col min="16" max="16384" width="9.109375" style="3"/>
  </cols>
  <sheetData>
    <row r="1" spans="1:15" s="1" customFormat="1" ht="14.4" x14ac:dyDescent="0.3">
      <c r="A1" s="24" t="s">
        <v>31</v>
      </c>
      <c r="B1" s="24"/>
      <c r="C1" s="6"/>
      <c r="D1" s="2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14.4" x14ac:dyDescent="0.3">
      <c r="A2" s="24" t="s">
        <v>43</v>
      </c>
      <c r="B2" s="24"/>
      <c r="C2" s="6"/>
      <c r="D2" s="2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14.4" x14ac:dyDescent="0.3">
      <c r="A3" s="24"/>
      <c r="B3" s="6"/>
      <c r="C3" s="6"/>
      <c r="D3" s="24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" customFormat="1" ht="14.4" x14ac:dyDescent="0.3">
      <c r="A4" s="24"/>
      <c r="B4" s="6"/>
      <c r="C4" s="6"/>
      <c r="D4" s="24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15" thickBot="1" x14ac:dyDescent="0.3">
      <c r="A5" s="37" t="s">
        <v>30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s="5" customFormat="1" ht="16.5" customHeight="1" x14ac:dyDescent="0.3">
      <c r="A6" s="26" t="s">
        <v>11</v>
      </c>
      <c r="B6" s="27" t="s">
        <v>12</v>
      </c>
      <c r="C6" s="27" t="s">
        <v>13</v>
      </c>
      <c r="D6" s="27" t="s">
        <v>14</v>
      </c>
      <c r="E6" s="27" t="s">
        <v>15</v>
      </c>
      <c r="F6" s="27" t="s">
        <v>16</v>
      </c>
      <c r="G6" s="27" t="s">
        <v>17</v>
      </c>
      <c r="H6" s="27" t="s">
        <v>18</v>
      </c>
      <c r="I6" s="27" t="s">
        <v>19</v>
      </c>
      <c r="J6" s="27" t="s">
        <v>20</v>
      </c>
      <c r="K6" s="27" t="s">
        <v>21</v>
      </c>
      <c r="L6" s="27" t="s">
        <v>22</v>
      </c>
      <c r="M6" s="27" t="s">
        <v>23</v>
      </c>
      <c r="N6" s="27" t="s">
        <v>26</v>
      </c>
      <c r="O6" s="28" t="s">
        <v>41</v>
      </c>
    </row>
    <row r="7" spans="1:15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1" t="s">
        <v>8</v>
      </c>
      <c r="K7" s="40" t="s">
        <v>0</v>
      </c>
      <c r="L7" s="40"/>
      <c r="M7" s="41"/>
      <c r="N7" s="35" t="s">
        <v>6</v>
      </c>
      <c r="O7" s="36"/>
    </row>
    <row r="8" spans="1:15" s="2" customFormat="1" ht="57.6" x14ac:dyDescent="0.3">
      <c r="A8" s="12" t="s">
        <v>34</v>
      </c>
      <c r="B8" s="13" t="s">
        <v>1</v>
      </c>
      <c r="C8" s="14" t="s">
        <v>32</v>
      </c>
      <c r="D8" s="14" t="s">
        <v>2</v>
      </c>
      <c r="E8" s="14" t="s">
        <v>5</v>
      </c>
      <c r="F8" s="14" t="s">
        <v>24</v>
      </c>
      <c r="G8" s="15" t="s">
        <v>25</v>
      </c>
      <c r="H8" s="14" t="s">
        <v>10</v>
      </c>
      <c r="I8" s="15" t="s">
        <v>42</v>
      </c>
      <c r="J8" s="15" t="s">
        <v>9</v>
      </c>
      <c r="K8" s="16" t="s">
        <v>27</v>
      </c>
      <c r="L8" s="16" t="s">
        <v>28</v>
      </c>
      <c r="M8" s="17" t="s">
        <v>29</v>
      </c>
      <c r="N8" s="17" t="s">
        <v>39</v>
      </c>
      <c r="O8" s="18" t="s">
        <v>40</v>
      </c>
    </row>
    <row r="9" spans="1:15" s="2" customFormat="1" ht="43.2" x14ac:dyDescent="0.3">
      <c r="A9" s="47" t="s">
        <v>35</v>
      </c>
      <c r="B9" s="43" t="s">
        <v>33</v>
      </c>
      <c r="C9" s="20">
        <v>720</v>
      </c>
      <c r="D9" s="48" t="s">
        <v>47</v>
      </c>
      <c r="E9" s="49" t="s">
        <v>48</v>
      </c>
      <c r="F9" s="49" t="s">
        <v>50</v>
      </c>
      <c r="G9" s="20" t="s">
        <v>49</v>
      </c>
      <c r="H9" s="20" t="s">
        <v>38</v>
      </c>
      <c r="I9" s="31">
        <v>6981.0625</v>
      </c>
      <c r="J9" s="50"/>
      <c r="K9" s="51"/>
      <c r="L9" s="51">
        <f>K9*0.12</f>
        <v>0</v>
      </c>
      <c r="M9" s="51">
        <f>K9+L9</f>
        <v>0</v>
      </c>
      <c r="N9" s="51">
        <f>C9*K9</f>
        <v>0</v>
      </c>
      <c r="O9" s="52">
        <f>M9*C9</f>
        <v>0</v>
      </c>
    </row>
    <row r="10" spans="1:15" s="2" customFormat="1" ht="43.2" x14ac:dyDescent="0.3">
      <c r="A10" s="47"/>
      <c r="B10" s="43"/>
      <c r="C10" s="20">
        <v>830</v>
      </c>
      <c r="D10" s="34" t="s">
        <v>44</v>
      </c>
      <c r="E10" s="19" t="s">
        <v>45</v>
      </c>
      <c r="F10" s="19" t="s">
        <v>36</v>
      </c>
      <c r="G10" s="21" t="s">
        <v>37</v>
      </c>
      <c r="H10" s="30" t="s">
        <v>38</v>
      </c>
      <c r="I10" s="31">
        <v>6981.1428599999999</v>
      </c>
      <c r="J10" s="22"/>
      <c r="K10" s="53"/>
      <c r="L10" s="53">
        <f>K10*0.12</f>
        <v>0</v>
      </c>
      <c r="M10" s="53">
        <f>L10+K10</f>
        <v>0</v>
      </c>
      <c r="N10" s="53">
        <f>K10*C10</f>
        <v>0</v>
      </c>
      <c r="O10" s="54">
        <f>M10*C10</f>
        <v>0</v>
      </c>
    </row>
    <row r="11" spans="1:15" s="2" customFormat="1" ht="28.8" x14ac:dyDescent="0.3">
      <c r="A11" s="47"/>
      <c r="B11" s="43"/>
      <c r="C11" s="20">
        <v>300</v>
      </c>
      <c r="D11" s="34" t="s">
        <v>46</v>
      </c>
      <c r="E11" s="19" t="s">
        <v>51</v>
      </c>
      <c r="F11" s="19" t="s">
        <v>52</v>
      </c>
      <c r="G11" s="21" t="s">
        <v>53</v>
      </c>
      <c r="H11" s="30" t="s">
        <v>38</v>
      </c>
      <c r="I11" s="31">
        <v>6981</v>
      </c>
      <c r="J11" s="22"/>
      <c r="K11" s="53"/>
      <c r="L11" s="53">
        <f>K11*0.12</f>
        <v>0</v>
      </c>
      <c r="M11" s="53">
        <f>K11+L11</f>
        <v>0</v>
      </c>
      <c r="N11" s="53">
        <f>K11*C11</f>
        <v>0</v>
      </c>
      <c r="O11" s="54">
        <f>M11*C11</f>
        <v>0</v>
      </c>
    </row>
    <row r="12" spans="1:15" s="2" customFormat="1" ht="16.95" customHeight="1" thickBot="1" x14ac:dyDescent="0.35">
      <c r="A12" s="44" t="s">
        <v>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6"/>
      <c r="N12" s="32">
        <f>SUM(N9:N11)</f>
        <v>0</v>
      </c>
      <c r="O12" s="33">
        <f>SUM(O9:O11)</f>
        <v>0</v>
      </c>
    </row>
    <row r="13" spans="1:15" s="1" customFormat="1" ht="25.5" customHeight="1" x14ac:dyDescent="0.3">
      <c r="A13" s="42"/>
      <c r="B13" s="42"/>
      <c r="C13" s="2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4"/>
    </row>
    <row r="14" spans="1:15" s="1" customFormat="1" ht="14.4" x14ac:dyDescent="0.3">
      <c r="A14" s="24" t="s">
        <v>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1" customFormat="1" ht="14.4" x14ac:dyDescent="0.3">
      <c r="A15" s="25"/>
      <c r="B15" s="2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4.4" x14ac:dyDescent="0.3">
      <c r="A16" s="25"/>
      <c r="B16" s="2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4.4" x14ac:dyDescent="0.3">
      <c r="A17" s="25"/>
      <c r="B17" s="2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4.4" x14ac:dyDescent="0.3">
      <c r="A18" s="25"/>
      <c r="B18" s="2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4.4" x14ac:dyDescent="0.3">
      <c r="A19" s="25"/>
      <c r="B19" s="2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4.4" x14ac:dyDescent="0.3">
      <c r="A20" s="25"/>
      <c r="B20" s="2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4.4" x14ac:dyDescent="0.3">
      <c r="A21" s="25"/>
      <c r="B21" s="2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14.4" x14ac:dyDescent="0.3">
      <c r="A22" s="25"/>
      <c r="B22" s="2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14.4" x14ac:dyDescent="0.3">
      <c r="A23" s="25"/>
      <c r="B23" s="25"/>
      <c r="C23" s="6"/>
      <c r="D23" s="6"/>
      <c r="E23" s="6"/>
      <c r="F23" s="6"/>
      <c r="G23" s="6"/>
      <c r="H23" s="6"/>
      <c r="I23" s="6"/>
      <c r="J23" s="6"/>
      <c r="K23" s="6"/>
      <c r="L23" s="29"/>
      <c r="M23" s="29"/>
      <c r="N23" s="29"/>
      <c r="O23" s="6"/>
    </row>
    <row r="24" spans="1:15" ht="14.4" x14ac:dyDescent="0.3">
      <c r="A24" s="25"/>
      <c r="B24" s="25"/>
      <c r="C24" s="6"/>
      <c r="D24" s="6"/>
      <c r="E24" s="6"/>
      <c r="F24" s="6"/>
      <c r="G24" s="6"/>
      <c r="H24" s="6"/>
      <c r="I24" s="6"/>
      <c r="J24" s="6"/>
      <c r="K24" s="6"/>
      <c r="L24" s="38" t="s">
        <v>7</v>
      </c>
      <c r="M24" s="39"/>
      <c r="N24" s="39"/>
      <c r="O24" s="6"/>
    </row>
    <row r="25" spans="1:15" ht="14.4" x14ac:dyDescent="0.3">
      <c r="A25" s="25"/>
      <c r="B25" s="2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4" x14ac:dyDescent="0.3">
      <c r="A26" s="25"/>
      <c r="B26" s="2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4" x14ac:dyDescent="0.3">
      <c r="A27" s="25"/>
      <c r="B27" s="2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4" x14ac:dyDescent="0.3">
      <c r="A28" s="25"/>
      <c r="B28" s="2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</sheetData>
  <mergeCells count="8">
    <mergeCell ref="N7:O7"/>
    <mergeCell ref="A5:O5"/>
    <mergeCell ref="L24:N24"/>
    <mergeCell ref="K7:M7"/>
    <mergeCell ref="A13:B13"/>
    <mergeCell ref="A12:M12"/>
    <mergeCell ref="A9:A11"/>
    <mergeCell ref="B9:B11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AFLIBERCEPT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2025-03-17T15:48:05Z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