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55Z\255Z040 Rekonstrukce kotelny SŠ TEGA Blansko\2_PD\1_PD ODEVZDÁNO\3_ROZPOČET\"/>
    </mc:Choice>
  </mc:AlternateContent>
  <xr:revisionPtr revIDLastSave="0" documentId="8_{0485283F-FB21-4F73-AEAD-E329148365FB}" xr6:coauthVersionLast="47" xr6:coauthVersionMax="47" xr10:uidLastSave="{00000000-0000-0000-0000-000000000000}"/>
  <bookViews>
    <workbookView xWindow="-28920" yWindow="-1785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D124 Pol" sheetId="12" r:id="rId4"/>
    <sheet name="1 D128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D124 Pol'!$1:$7</definedName>
    <definedName name="_xlnm.Print_Titles" localSheetId="4">'1 D128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D124 Pol'!$A$1:$Y$548</definedName>
    <definedName name="_xlnm.Print_Area" localSheetId="4">'1 D128 Pol'!$A$1:$Y$110</definedName>
    <definedName name="_xlnm.Print_Area" localSheetId="1">Stavba!$A$1:$J$88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7" i="1" l="1"/>
  <c r="I86" i="1"/>
  <c r="I85" i="1"/>
  <c r="I84" i="1"/>
  <c r="I83" i="1"/>
  <c r="I82" i="1"/>
  <c r="I81" i="1"/>
  <c r="I80" i="1"/>
  <c r="I79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F42" i="1"/>
  <c r="G9" i="13"/>
  <c r="G8" i="13" s="1"/>
  <c r="G109" i="13" s="1"/>
  <c r="I9" i="13"/>
  <c r="I8" i="13" s="1"/>
  <c r="K9" i="13"/>
  <c r="K8" i="13" s="1"/>
  <c r="M9" i="13"/>
  <c r="O9" i="13"/>
  <c r="O8" i="13" s="1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I24" i="13"/>
  <c r="K24" i="13"/>
  <c r="M24" i="13"/>
  <c r="O24" i="13"/>
  <c r="Q24" i="13"/>
  <c r="V24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7" i="13"/>
  <c r="I27" i="13"/>
  <c r="K27" i="13"/>
  <c r="M27" i="13"/>
  <c r="O27" i="13"/>
  <c r="Q27" i="13"/>
  <c r="V27" i="13"/>
  <c r="G28" i="13"/>
  <c r="I28" i="13"/>
  <c r="K28" i="13"/>
  <c r="M28" i="13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2" i="13"/>
  <c r="I32" i="13"/>
  <c r="K32" i="13"/>
  <c r="M32" i="13"/>
  <c r="O32" i="13"/>
  <c r="Q32" i="13"/>
  <c r="V32" i="13"/>
  <c r="G33" i="13"/>
  <c r="I33" i="13"/>
  <c r="K33" i="13"/>
  <c r="M33" i="13"/>
  <c r="O33" i="13"/>
  <c r="Q33" i="13"/>
  <c r="V33" i="13"/>
  <c r="V34" i="13"/>
  <c r="G35" i="13"/>
  <c r="M35" i="13" s="1"/>
  <c r="M34" i="13" s="1"/>
  <c r="I35" i="13"/>
  <c r="I34" i="13" s="1"/>
  <c r="K35" i="13"/>
  <c r="K34" i="13" s="1"/>
  <c r="O35" i="13"/>
  <c r="Q35" i="13"/>
  <c r="V35" i="13"/>
  <c r="G36" i="13"/>
  <c r="I36" i="13"/>
  <c r="K36" i="13"/>
  <c r="M36" i="13"/>
  <c r="O36" i="13"/>
  <c r="Q36" i="13"/>
  <c r="V36" i="13"/>
  <c r="G37" i="13"/>
  <c r="I37" i="13"/>
  <c r="K37" i="13"/>
  <c r="M37" i="13"/>
  <c r="O37" i="13"/>
  <c r="Q37" i="13"/>
  <c r="V37" i="13"/>
  <c r="G38" i="13"/>
  <c r="I38" i="13"/>
  <c r="K38" i="13"/>
  <c r="M38" i="13"/>
  <c r="O38" i="13"/>
  <c r="O34" i="13" s="1"/>
  <c r="Q38" i="13"/>
  <c r="Q34" i="13" s="1"/>
  <c r="V38" i="13"/>
  <c r="G39" i="13"/>
  <c r="I39" i="13"/>
  <c r="K39" i="13"/>
  <c r="M39" i="13"/>
  <c r="O39" i="13"/>
  <c r="Q39" i="13"/>
  <c r="V39" i="13"/>
  <c r="G40" i="13"/>
  <c r="I40" i="13"/>
  <c r="K40" i="13"/>
  <c r="M40" i="13"/>
  <c r="O40" i="13"/>
  <c r="Q40" i="13"/>
  <c r="V40" i="13"/>
  <c r="K41" i="13"/>
  <c r="O41" i="13"/>
  <c r="Q41" i="13"/>
  <c r="V41" i="13"/>
  <c r="G42" i="13"/>
  <c r="M42" i="13" s="1"/>
  <c r="M41" i="13" s="1"/>
  <c r="I42" i="13"/>
  <c r="I41" i="13" s="1"/>
  <c r="K42" i="13"/>
  <c r="O42" i="13"/>
  <c r="Q42" i="13"/>
  <c r="V42" i="13"/>
  <c r="G43" i="13"/>
  <c r="I43" i="13"/>
  <c r="K43" i="13"/>
  <c r="M43" i="13"/>
  <c r="O43" i="13"/>
  <c r="Q43" i="13"/>
  <c r="V43" i="13"/>
  <c r="G45" i="13"/>
  <c r="G44" i="13" s="1"/>
  <c r="I45" i="13"/>
  <c r="I44" i="13" s="1"/>
  <c r="K45" i="13"/>
  <c r="K44" i="13" s="1"/>
  <c r="M45" i="13"/>
  <c r="O45" i="13"/>
  <c r="O44" i="13" s="1"/>
  <c r="Q45" i="13"/>
  <c r="V45" i="13"/>
  <c r="G47" i="13"/>
  <c r="I47" i="13"/>
  <c r="K47" i="13"/>
  <c r="M47" i="13"/>
  <c r="O47" i="13"/>
  <c r="Q47" i="13"/>
  <c r="V47" i="13"/>
  <c r="G48" i="13"/>
  <c r="I48" i="13"/>
  <c r="K48" i="13"/>
  <c r="M48" i="13"/>
  <c r="O48" i="13"/>
  <c r="Q48" i="13"/>
  <c r="V48" i="13"/>
  <c r="G50" i="13"/>
  <c r="I50" i="13"/>
  <c r="K50" i="13"/>
  <c r="M50" i="13"/>
  <c r="O50" i="13"/>
  <c r="Q50" i="13"/>
  <c r="Q44" i="13" s="1"/>
  <c r="V50" i="13"/>
  <c r="V44" i="13" s="1"/>
  <c r="G51" i="13"/>
  <c r="M51" i="13" s="1"/>
  <c r="I51" i="13"/>
  <c r="K51" i="13"/>
  <c r="O51" i="13"/>
  <c r="Q51" i="13"/>
  <c r="V51" i="13"/>
  <c r="G53" i="13"/>
  <c r="G52" i="13" s="1"/>
  <c r="I53" i="13"/>
  <c r="I52" i="13" s="1"/>
  <c r="K53" i="13"/>
  <c r="K52" i="13" s="1"/>
  <c r="M53" i="13"/>
  <c r="O53" i="13"/>
  <c r="O52" i="13" s="1"/>
  <c r="Q53" i="13"/>
  <c r="Q52" i="13" s="1"/>
  <c r="V53" i="13"/>
  <c r="V52" i="13" s="1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6" i="13"/>
  <c r="I56" i="13"/>
  <c r="K56" i="13"/>
  <c r="M56" i="13"/>
  <c r="O56" i="13"/>
  <c r="Q56" i="13"/>
  <c r="V56" i="13"/>
  <c r="G57" i="13"/>
  <c r="I57" i="13"/>
  <c r="K57" i="13"/>
  <c r="M57" i="13"/>
  <c r="O57" i="13"/>
  <c r="Q57" i="13"/>
  <c r="V57" i="13"/>
  <c r="G58" i="13"/>
  <c r="I58" i="13"/>
  <c r="K58" i="13"/>
  <c r="M58" i="13"/>
  <c r="O58" i="13"/>
  <c r="Q58" i="13"/>
  <c r="V58" i="13"/>
  <c r="G59" i="13"/>
  <c r="I59" i="13"/>
  <c r="K59" i="13"/>
  <c r="M59" i="13"/>
  <c r="O59" i="13"/>
  <c r="Q59" i="13"/>
  <c r="V59" i="13"/>
  <c r="G60" i="13"/>
  <c r="I60" i="13"/>
  <c r="K60" i="13"/>
  <c r="M60" i="13"/>
  <c r="O60" i="13"/>
  <c r="Q60" i="13"/>
  <c r="V60" i="13"/>
  <c r="G61" i="13"/>
  <c r="M61" i="13" s="1"/>
  <c r="I61" i="13"/>
  <c r="K61" i="13"/>
  <c r="O61" i="13"/>
  <c r="Q61" i="13"/>
  <c r="V61" i="13"/>
  <c r="G62" i="13"/>
  <c r="I62" i="13"/>
  <c r="K62" i="13"/>
  <c r="M62" i="13"/>
  <c r="O62" i="13"/>
  <c r="Q62" i="13"/>
  <c r="V62" i="13"/>
  <c r="G63" i="13"/>
  <c r="I63" i="13"/>
  <c r="K63" i="13"/>
  <c r="M63" i="13"/>
  <c r="O63" i="13"/>
  <c r="Q63" i="13"/>
  <c r="V63" i="13"/>
  <c r="G64" i="13"/>
  <c r="I64" i="13"/>
  <c r="K64" i="13"/>
  <c r="M64" i="13"/>
  <c r="O64" i="13"/>
  <c r="Q64" i="13"/>
  <c r="V64" i="13"/>
  <c r="G65" i="13"/>
  <c r="I65" i="13"/>
  <c r="K65" i="13"/>
  <c r="M65" i="13"/>
  <c r="O65" i="13"/>
  <c r="Q65" i="13"/>
  <c r="V65" i="13"/>
  <c r="G66" i="13"/>
  <c r="I66" i="13"/>
  <c r="K66" i="13"/>
  <c r="M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I70" i="13"/>
  <c r="K70" i="13"/>
  <c r="M70" i="13"/>
  <c r="O70" i="13"/>
  <c r="Q70" i="13"/>
  <c r="V70" i="13"/>
  <c r="G71" i="13"/>
  <c r="I71" i="13"/>
  <c r="K71" i="13"/>
  <c r="M71" i="13"/>
  <c r="O71" i="13"/>
  <c r="Q71" i="13"/>
  <c r="V71" i="13"/>
  <c r="G72" i="13"/>
  <c r="I72" i="13"/>
  <c r="K72" i="13"/>
  <c r="M72" i="13"/>
  <c r="O72" i="13"/>
  <c r="Q72" i="13"/>
  <c r="V72" i="13"/>
  <c r="G74" i="13"/>
  <c r="G73" i="13" s="1"/>
  <c r="I74" i="13"/>
  <c r="I73" i="13" s="1"/>
  <c r="K74" i="13"/>
  <c r="K73" i="13" s="1"/>
  <c r="M74" i="13"/>
  <c r="O74" i="13"/>
  <c r="O73" i="13" s="1"/>
  <c r="Q74" i="13"/>
  <c r="Q73" i="13" s="1"/>
  <c r="V74" i="13"/>
  <c r="V73" i="13" s="1"/>
  <c r="G75" i="13"/>
  <c r="M75" i="13" s="1"/>
  <c r="I75" i="13"/>
  <c r="K75" i="13"/>
  <c r="O75" i="13"/>
  <c r="Q75" i="13"/>
  <c r="V75" i="13"/>
  <c r="G76" i="13"/>
  <c r="I76" i="13"/>
  <c r="K76" i="13"/>
  <c r="M76" i="13"/>
  <c r="O76" i="13"/>
  <c r="Q76" i="13"/>
  <c r="V76" i="13"/>
  <c r="G77" i="13"/>
  <c r="I77" i="13"/>
  <c r="K77" i="13"/>
  <c r="M77" i="13"/>
  <c r="O77" i="13"/>
  <c r="Q77" i="13"/>
  <c r="V77" i="13"/>
  <c r="G78" i="13"/>
  <c r="I78" i="13"/>
  <c r="K78" i="13"/>
  <c r="M78" i="13"/>
  <c r="O78" i="13"/>
  <c r="Q78" i="13"/>
  <c r="V78" i="13"/>
  <c r="G79" i="13"/>
  <c r="I79" i="13"/>
  <c r="K79" i="13"/>
  <c r="M79" i="13"/>
  <c r="O79" i="13"/>
  <c r="Q79" i="13"/>
  <c r="V79" i="13"/>
  <c r="G80" i="13"/>
  <c r="I80" i="13"/>
  <c r="K80" i="13"/>
  <c r="M80" i="13"/>
  <c r="O80" i="13"/>
  <c r="Q80" i="13"/>
  <c r="V80" i="13"/>
  <c r="G81" i="13"/>
  <c r="I81" i="13"/>
  <c r="K81" i="13"/>
  <c r="M81" i="13"/>
  <c r="O81" i="13"/>
  <c r="Q81" i="13"/>
  <c r="V81" i="13"/>
  <c r="G82" i="13"/>
  <c r="I82" i="13"/>
  <c r="K82" i="13"/>
  <c r="M82" i="13"/>
  <c r="O82" i="13"/>
  <c r="Q82" i="13"/>
  <c r="V82" i="13"/>
  <c r="G83" i="13"/>
  <c r="I83" i="13"/>
  <c r="K83" i="13"/>
  <c r="M83" i="13"/>
  <c r="O83" i="13"/>
  <c r="Q83" i="13"/>
  <c r="V83" i="13"/>
  <c r="G84" i="13"/>
  <c r="I84" i="13"/>
  <c r="K84" i="13"/>
  <c r="M84" i="13"/>
  <c r="O84" i="13"/>
  <c r="Q84" i="13"/>
  <c r="V84" i="13"/>
  <c r="G85" i="13"/>
  <c r="M85" i="13" s="1"/>
  <c r="I85" i="13"/>
  <c r="K85" i="13"/>
  <c r="O85" i="13"/>
  <c r="Q85" i="13"/>
  <c r="V85" i="13"/>
  <c r="G86" i="13"/>
  <c r="I86" i="13"/>
  <c r="K86" i="13"/>
  <c r="M86" i="13"/>
  <c r="O86" i="13"/>
  <c r="Q86" i="13"/>
  <c r="V86" i="13"/>
  <c r="G87" i="13"/>
  <c r="I87" i="13"/>
  <c r="K87" i="13"/>
  <c r="M87" i="13"/>
  <c r="O87" i="13"/>
  <c r="Q87" i="13"/>
  <c r="V87" i="13"/>
  <c r="G88" i="13"/>
  <c r="I88" i="13"/>
  <c r="K88" i="13"/>
  <c r="M88" i="13"/>
  <c r="O88" i="13"/>
  <c r="Q88" i="13"/>
  <c r="V88" i="13"/>
  <c r="G89" i="13"/>
  <c r="I89" i="13"/>
  <c r="K89" i="13"/>
  <c r="M89" i="13"/>
  <c r="O89" i="13"/>
  <c r="Q89" i="13"/>
  <c r="V89" i="13"/>
  <c r="G90" i="13"/>
  <c r="I90" i="13"/>
  <c r="K90" i="13"/>
  <c r="M90" i="13"/>
  <c r="O90" i="13"/>
  <c r="Q90" i="13"/>
  <c r="V90" i="13"/>
  <c r="G91" i="13"/>
  <c r="I91" i="13"/>
  <c r="K91" i="13"/>
  <c r="M91" i="13"/>
  <c r="O91" i="13"/>
  <c r="Q91" i="13"/>
  <c r="V91" i="13"/>
  <c r="G92" i="13"/>
  <c r="I92" i="13"/>
  <c r="G93" i="13"/>
  <c r="I93" i="13"/>
  <c r="K93" i="13"/>
  <c r="K92" i="13" s="1"/>
  <c r="M93" i="13"/>
  <c r="M92" i="13" s="1"/>
  <c r="O93" i="13"/>
  <c r="O92" i="13" s="1"/>
  <c r="Q93" i="13"/>
  <c r="Q92" i="13" s="1"/>
  <c r="V93" i="13"/>
  <c r="V92" i="13" s="1"/>
  <c r="G94" i="13"/>
  <c r="I94" i="13"/>
  <c r="K94" i="13"/>
  <c r="M94" i="13"/>
  <c r="O94" i="13"/>
  <c r="Q94" i="13"/>
  <c r="V94" i="13"/>
  <c r="G95" i="13"/>
  <c r="I95" i="13"/>
  <c r="K95" i="13"/>
  <c r="M95" i="13"/>
  <c r="O95" i="13"/>
  <c r="Q95" i="13"/>
  <c r="V95" i="13"/>
  <c r="G96" i="13"/>
  <c r="I96" i="13"/>
  <c r="K96" i="13"/>
  <c r="M96" i="13"/>
  <c r="O96" i="13"/>
  <c r="Q96" i="13"/>
  <c r="V96" i="13"/>
  <c r="G97" i="13"/>
  <c r="I97" i="13"/>
  <c r="K97" i="13"/>
  <c r="M97" i="13"/>
  <c r="O97" i="13"/>
  <c r="Q97" i="13"/>
  <c r="V97" i="13"/>
  <c r="G99" i="13"/>
  <c r="M99" i="13" s="1"/>
  <c r="M98" i="13" s="1"/>
  <c r="I99" i="13"/>
  <c r="K99" i="13"/>
  <c r="O99" i="13"/>
  <c r="Q99" i="13"/>
  <c r="V99" i="13"/>
  <c r="G100" i="13"/>
  <c r="I100" i="13"/>
  <c r="K100" i="13"/>
  <c r="M100" i="13"/>
  <c r="O100" i="13"/>
  <c r="Q100" i="13"/>
  <c r="V100" i="13"/>
  <c r="G101" i="13"/>
  <c r="I101" i="13"/>
  <c r="K101" i="13"/>
  <c r="M101" i="13"/>
  <c r="O101" i="13"/>
  <c r="Q101" i="13"/>
  <c r="V101" i="13"/>
  <c r="G102" i="13"/>
  <c r="I102" i="13"/>
  <c r="I98" i="13" s="1"/>
  <c r="K102" i="13"/>
  <c r="K98" i="13" s="1"/>
  <c r="M102" i="13"/>
  <c r="O102" i="13"/>
  <c r="Q102" i="13"/>
  <c r="V102" i="13"/>
  <c r="G103" i="13"/>
  <c r="I103" i="13"/>
  <c r="K103" i="13"/>
  <c r="M103" i="13"/>
  <c r="O103" i="13"/>
  <c r="Q103" i="13"/>
  <c r="V103" i="13"/>
  <c r="G104" i="13"/>
  <c r="I104" i="13"/>
  <c r="K104" i="13"/>
  <c r="M104" i="13"/>
  <c r="O104" i="13"/>
  <c r="Q104" i="13"/>
  <c r="V104" i="13"/>
  <c r="G105" i="13"/>
  <c r="I105" i="13"/>
  <c r="K105" i="13"/>
  <c r="M105" i="13"/>
  <c r="O105" i="13"/>
  <c r="O98" i="13" s="1"/>
  <c r="Q105" i="13"/>
  <c r="Q98" i="13" s="1"/>
  <c r="V105" i="13"/>
  <c r="V98" i="13" s="1"/>
  <c r="G106" i="13"/>
  <c r="I106" i="13"/>
  <c r="K106" i="13"/>
  <c r="M106" i="13"/>
  <c r="O106" i="13"/>
  <c r="Q106" i="13"/>
  <c r="V106" i="13"/>
  <c r="G107" i="13"/>
  <c r="I107" i="13"/>
  <c r="K107" i="13"/>
  <c r="M107" i="13"/>
  <c r="O107" i="13"/>
  <c r="Q107" i="13"/>
  <c r="V107" i="13"/>
  <c r="AE109" i="13"/>
  <c r="F43" i="1" s="1"/>
  <c r="BA541" i="12"/>
  <c r="BA535" i="12"/>
  <c r="BA533" i="12"/>
  <c r="BA532" i="12"/>
  <c r="BA91" i="12"/>
  <c r="BA74" i="12"/>
  <c r="BA27" i="12"/>
  <c r="BA16" i="12"/>
  <c r="G9" i="12"/>
  <c r="AF547" i="12" s="1"/>
  <c r="G42" i="1" s="1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13" i="12"/>
  <c r="I13" i="12"/>
  <c r="G14" i="12"/>
  <c r="I14" i="12"/>
  <c r="K14" i="12"/>
  <c r="M14" i="12"/>
  <c r="O14" i="12"/>
  <c r="Q14" i="12"/>
  <c r="V14" i="12"/>
  <c r="G19" i="12"/>
  <c r="I19" i="12"/>
  <c r="K19" i="12"/>
  <c r="M19" i="12"/>
  <c r="O19" i="12"/>
  <c r="Q19" i="12"/>
  <c r="V19" i="12"/>
  <c r="G25" i="12"/>
  <c r="I25" i="12"/>
  <c r="K25" i="12"/>
  <c r="M25" i="12"/>
  <c r="O25" i="12"/>
  <c r="G26" i="12"/>
  <c r="I26" i="12"/>
  <c r="K26" i="12"/>
  <c r="M26" i="12"/>
  <c r="O26" i="12"/>
  <c r="Q26" i="12"/>
  <c r="Q25" i="12" s="1"/>
  <c r="V26" i="12"/>
  <c r="V25" i="12" s="1"/>
  <c r="G29" i="12"/>
  <c r="G28" i="12" s="1"/>
  <c r="I29" i="12"/>
  <c r="I28" i="12" s="1"/>
  <c r="K29" i="12"/>
  <c r="K28" i="12" s="1"/>
  <c r="M29" i="12"/>
  <c r="M28" i="12" s="1"/>
  <c r="O29" i="12"/>
  <c r="O28" i="12" s="1"/>
  <c r="Q29" i="12"/>
  <c r="Q28" i="12" s="1"/>
  <c r="V29" i="12"/>
  <c r="V28" i="12" s="1"/>
  <c r="G32" i="12"/>
  <c r="M32" i="12" s="1"/>
  <c r="I32" i="12"/>
  <c r="K32" i="12"/>
  <c r="O32" i="12"/>
  <c r="Q32" i="12"/>
  <c r="V32" i="12"/>
  <c r="G34" i="12"/>
  <c r="I34" i="12"/>
  <c r="K34" i="12"/>
  <c r="M34" i="12"/>
  <c r="O34" i="12"/>
  <c r="Q34" i="12"/>
  <c r="V34" i="12"/>
  <c r="G36" i="12"/>
  <c r="G35" i="12" s="1"/>
  <c r="I36" i="12"/>
  <c r="I35" i="12" s="1"/>
  <c r="K36" i="12"/>
  <c r="K35" i="12" s="1"/>
  <c r="M36" i="12"/>
  <c r="M35" i="12" s="1"/>
  <c r="O36" i="12"/>
  <c r="Q36" i="12"/>
  <c r="V36" i="12"/>
  <c r="G37" i="12"/>
  <c r="I37" i="12"/>
  <c r="K37" i="12"/>
  <c r="M37" i="12"/>
  <c r="O37" i="12"/>
  <c r="Q37" i="12"/>
  <c r="V37" i="12"/>
  <c r="G38" i="12"/>
  <c r="I38" i="12"/>
  <c r="K38" i="12"/>
  <c r="M38" i="12"/>
  <c r="O38" i="12"/>
  <c r="Q38" i="12"/>
  <c r="V38" i="12"/>
  <c r="G39" i="12"/>
  <c r="I39" i="12"/>
  <c r="K39" i="12"/>
  <c r="M39" i="12"/>
  <c r="O39" i="12"/>
  <c r="O35" i="12" s="1"/>
  <c r="Q39" i="12"/>
  <c r="Q35" i="12" s="1"/>
  <c r="V39" i="12"/>
  <c r="V35" i="12" s="1"/>
  <c r="G40" i="12"/>
  <c r="I40" i="12"/>
  <c r="K40" i="12"/>
  <c r="M40" i="12"/>
  <c r="O40" i="12"/>
  <c r="Q40" i="12"/>
  <c r="V40" i="12"/>
  <c r="G41" i="12"/>
  <c r="I41" i="12"/>
  <c r="K41" i="12"/>
  <c r="M41" i="12"/>
  <c r="O41" i="12"/>
  <c r="Q41" i="12"/>
  <c r="V41" i="12"/>
  <c r="G42" i="12"/>
  <c r="I42" i="12"/>
  <c r="K42" i="12"/>
  <c r="M42" i="12"/>
  <c r="O42" i="12"/>
  <c r="Q42" i="12"/>
  <c r="V42" i="12"/>
  <c r="G43" i="12"/>
  <c r="M43" i="12" s="1"/>
  <c r="I43" i="12"/>
  <c r="K43" i="12"/>
  <c r="O43" i="12"/>
  <c r="Q43" i="12"/>
  <c r="V43" i="12"/>
  <c r="G44" i="12"/>
  <c r="I44" i="12"/>
  <c r="K44" i="12"/>
  <c r="M44" i="12"/>
  <c r="O44" i="12"/>
  <c r="Q44" i="12"/>
  <c r="V44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Q46" i="12"/>
  <c r="V46" i="12"/>
  <c r="G47" i="12"/>
  <c r="I47" i="12"/>
  <c r="K47" i="12"/>
  <c r="M47" i="12"/>
  <c r="O47" i="12"/>
  <c r="Q47" i="12"/>
  <c r="V47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4" i="12"/>
  <c r="I54" i="12"/>
  <c r="K54" i="12"/>
  <c r="M54" i="12"/>
  <c r="O54" i="12"/>
  <c r="Q54" i="12"/>
  <c r="V54" i="12"/>
  <c r="G55" i="12"/>
  <c r="M55" i="12" s="1"/>
  <c r="I55" i="12"/>
  <c r="K55" i="12"/>
  <c r="O55" i="12"/>
  <c r="Q55" i="12"/>
  <c r="V55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58" i="12"/>
  <c r="I58" i="12"/>
  <c r="K58" i="12"/>
  <c r="M58" i="12"/>
  <c r="O58" i="12"/>
  <c r="Q58" i="12"/>
  <c r="V58" i="12"/>
  <c r="G59" i="12"/>
  <c r="I59" i="12"/>
  <c r="K59" i="12"/>
  <c r="M59" i="12"/>
  <c r="O59" i="12"/>
  <c r="Q59" i="12"/>
  <c r="V59" i="12"/>
  <c r="G60" i="12"/>
  <c r="I60" i="12"/>
  <c r="K60" i="12"/>
  <c r="M60" i="12"/>
  <c r="O60" i="12"/>
  <c r="Q60" i="12"/>
  <c r="V60" i="12"/>
  <c r="G61" i="12"/>
  <c r="I61" i="12"/>
  <c r="K61" i="12"/>
  <c r="M61" i="12"/>
  <c r="O61" i="12"/>
  <c r="Q61" i="12"/>
  <c r="V61" i="12"/>
  <c r="G62" i="12"/>
  <c r="M62" i="12" s="1"/>
  <c r="I62" i="12"/>
  <c r="K62" i="12"/>
  <c r="O62" i="12"/>
  <c r="Q62" i="12"/>
  <c r="V62" i="12"/>
  <c r="G63" i="12"/>
  <c r="O63" i="12"/>
  <c r="Q63" i="12"/>
  <c r="V63" i="12"/>
  <c r="G64" i="12"/>
  <c r="I64" i="12"/>
  <c r="K64" i="12"/>
  <c r="M64" i="12"/>
  <c r="O64" i="12"/>
  <c r="Q64" i="12"/>
  <c r="V64" i="12"/>
  <c r="G66" i="12"/>
  <c r="I66" i="12"/>
  <c r="I63" i="12" s="1"/>
  <c r="K66" i="12"/>
  <c r="K63" i="12" s="1"/>
  <c r="M66" i="12"/>
  <c r="M63" i="12" s="1"/>
  <c r="O66" i="12"/>
  <c r="Q66" i="12"/>
  <c r="V66" i="12"/>
  <c r="O68" i="12"/>
  <c r="Q68" i="12"/>
  <c r="V68" i="12"/>
  <c r="G69" i="12"/>
  <c r="M69" i="12" s="1"/>
  <c r="M68" i="12" s="1"/>
  <c r="I69" i="12"/>
  <c r="I68" i="12" s="1"/>
  <c r="K69" i="12"/>
  <c r="K68" i="12" s="1"/>
  <c r="O69" i="12"/>
  <c r="Q69" i="12"/>
  <c r="V69" i="12"/>
  <c r="Q72" i="12"/>
  <c r="V72" i="12"/>
  <c r="G73" i="12"/>
  <c r="G72" i="12" s="1"/>
  <c r="I73" i="12"/>
  <c r="I72" i="12" s="1"/>
  <c r="K73" i="12"/>
  <c r="K72" i="12" s="1"/>
  <c r="M73" i="12"/>
  <c r="M72" i="12" s="1"/>
  <c r="O73" i="12"/>
  <c r="O72" i="12" s="1"/>
  <c r="Q73" i="12"/>
  <c r="V73" i="12"/>
  <c r="G76" i="12"/>
  <c r="I76" i="12"/>
  <c r="K76" i="12"/>
  <c r="M76" i="12"/>
  <c r="O76" i="12"/>
  <c r="Q76" i="12"/>
  <c r="V76" i="12"/>
  <c r="G77" i="12"/>
  <c r="G75" i="12" s="1"/>
  <c r="I77" i="12"/>
  <c r="I75" i="12" s="1"/>
  <c r="K77" i="12"/>
  <c r="K75" i="12" s="1"/>
  <c r="M77" i="12"/>
  <c r="O77" i="12"/>
  <c r="O75" i="12" s="1"/>
  <c r="Q77" i="12"/>
  <c r="Q75" i="12" s="1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I80" i="12"/>
  <c r="K80" i="12"/>
  <c r="M80" i="12"/>
  <c r="O80" i="12"/>
  <c r="Q80" i="12"/>
  <c r="V80" i="12"/>
  <c r="G81" i="12"/>
  <c r="I81" i="12"/>
  <c r="K81" i="12"/>
  <c r="M81" i="12"/>
  <c r="O81" i="12"/>
  <c r="Q81" i="12"/>
  <c r="V81" i="12"/>
  <c r="G82" i="12"/>
  <c r="I82" i="12"/>
  <c r="K82" i="12"/>
  <c r="M82" i="12"/>
  <c r="O82" i="12"/>
  <c r="Q82" i="12"/>
  <c r="V82" i="12"/>
  <c r="G83" i="12"/>
  <c r="I83" i="12"/>
  <c r="K83" i="12"/>
  <c r="M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I87" i="12"/>
  <c r="K87" i="12"/>
  <c r="M87" i="12"/>
  <c r="O87" i="12"/>
  <c r="Q87" i="12"/>
  <c r="V87" i="12"/>
  <c r="G88" i="12"/>
  <c r="I88" i="12"/>
  <c r="K88" i="12"/>
  <c r="M88" i="12"/>
  <c r="O88" i="12"/>
  <c r="Q88" i="12"/>
  <c r="V88" i="12"/>
  <c r="G90" i="12"/>
  <c r="I90" i="12"/>
  <c r="K90" i="12"/>
  <c r="M90" i="12"/>
  <c r="O90" i="12"/>
  <c r="Q90" i="12"/>
  <c r="V90" i="12"/>
  <c r="G93" i="12"/>
  <c r="G89" i="12" s="1"/>
  <c r="I93" i="12"/>
  <c r="I89" i="12" s="1"/>
  <c r="K93" i="12"/>
  <c r="K89" i="12" s="1"/>
  <c r="M93" i="12"/>
  <c r="M89" i="12" s="1"/>
  <c r="O93" i="12"/>
  <c r="Q93" i="12"/>
  <c r="V93" i="12"/>
  <c r="G97" i="12"/>
  <c r="I97" i="12"/>
  <c r="K97" i="12"/>
  <c r="M97" i="12"/>
  <c r="O97" i="12"/>
  <c r="Q97" i="12"/>
  <c r="V97" i="12"/>
  <c r="G101" i="12"/>
  <c r="I101" i="12"/>
  <c r="K101" i="12"/>
  <c r="M101" i="12"/>
  <c r="O101" i="12"/>
  <c r="Q101" i="12"/>
  <c r="V101" i="12"/>
  <c r="G102" i="12"/>
  <c r="I102" i="12"/>
  <c r="K102" i="12"/>
  <c r="M102" i="12"/>
  <c r="O102" i="12"/>
  <c r="Q102" i="12"/>
  <c r="V102" i="12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I106" i="12"/>
  <c r="K106" i="12"/>
  <c r="M106" i="12"/>
  <c r="O106" i="12"/>
  <c r="Q106" i="12"/>
  <c r="V106" i="12"/>
  <c r="G107" i="12"/>
  <c r="I107" i="12"/>
  <c r="K107" i="12"/>
  <c r="M107" i="12"/>
  <c r="O107" i="12"/>
  <c r="Q107" i="12"/>
  <c r="V107" i="12"/>
  <c r="G109" i="12"/>
  <c r="I109" i="12"/>
  <c r="K109" i="12"/>
  <c r="M109" i="12"/>
  <c r="O109" i="12"/>
  <c r="Q109" i="12"/>
  <c r="V109" i="12"/>
  <c r="G111" i="12"/>
  <c r="I111" i="12"/>
  <c r="K111" i="12"/>
  <c r="M111" i="12"/>
  <c r="O111" i="12"/>
  <c r="Q111" i="12"/>
  <c r="V111" i="12"/>
  <c r="G113" i="12"/>
  <c r="I113" i="12"/>
  <c r="K113" i="12"/>
  <c r="M113" i="12"/>
  <c r="O113" i="12"/>
  <c r="Q113" i="12"/>
  <c r="V113" i="12"/>
  <c r="G115" i="12"/>
  <c r="I115" i="12"/>
  <c r="K115" i="12"/>
  <c r="M115" i="12"/>
  <c r="O115" i="12"/>
  <c r="Q115" i="12"/>
  <c r="V115" i="12"/>
  <c r="G117" i="12"/>
  <c r="M117" i="12" s="1"/>
  <c r="I117" i="12"/>
  <c r="K117" i="12"/>
  <c r="O117" i="12"/>
  <c r="Q117" i="12"/>
  <c r="V117" i="12"/>
  <c r="G119" i="12"/>
  <c r="I119" i="12"/>
  <c r="K119" i="12"/>
  <c r="M119" i="12"/>
  <c r="O119" i="12"/>
  <c r="Q119" i="12"/>
  <c r="V119" i="12"/>
  <c r="G121" i="12"/>
  <c r="I121" i="12"/>
  <c r="K121" i="12"/>
  <c r="M121" i="12"/>
  <c r="O121" i="12"/>
  <c r="Q121" i="12"/>
  <c r="V121" i="12"/>
  <c r="I123" i="12"/>
  <c r="K123" i="12"/>
  <c r="M123" i="12"/>
  <c r="O123" i="12"/>
  <c r="G124" i="12"/>
  <c r="I124" i="12"/>
  <c r="K124" i="12"/>
  <c r="M124" i="12"/>
  <c r="O124" i="12"/>
  <c r="Q124" i="12"/>
  <c r="V124" i="12"/>
  <c r="G126" i="12"/>
  <c r="I126" i="12"/>
  <c r="K126" i="12"/>
  <c r="M126" i="12"/>
  <c r="O126" i="12"/>
  <c r="Q126" i="12"/>
  <c r="V126" i="12"/>
  <c r="G127" i="12"/>
  <c r="I127" i="12"/>
  <c r="K127" i="12"/>
  <c r="M127" i="12"/>
  <c r="O127" i="12"/>
  <c r="Q127" i="12"/>
  <c r="V127" i="12"/>
  <c r="G129" i="12"/>
  <c r="M129" i="12" s="1"/>
  <c r="I129" i="12"/>
  <c r="K129" i="12"/>
  <c r="O129" i="12"/>
  <c r="Q129" i="12"/>
  <c r="V129" i="12"/>
  <c r="G131" i="12"/>
  <c r="I131" i="12"/>
  <c r="K131" i="12"/>
  <c r="M131" i="12"/>
  <c r="O131" i="12"/>
  <c r="Q131" i="12"/>
  <c r="V131" i="12"/>
  <c r="G133" i="12"/>
  <c r="G132" i="12" s="1"/>
  <c r="I133" i="12"/>
  <c r="I132" i="12" s="1"/>
  <c r="K133" i="12"/>
  <c r="K132" i="12" s="1"/>
  <c r="M133" i="12"/>
  <c r="M132" i="12" s="1"/>
  <c r="O133" i="12"/>
  <c r="Q133" i="12"/>
  <c r="V133" i="12"/>
  <c r="G139" i="12"/>
  <c r="I139" i="12"/>
  <c r="K139" i="12"/>
  <c r="M139" i="12"/>
  <c r="O139" i="12"/>
  <c r="Q139" i="12"/>
  <c r="V139" i="12"/>
  <c r="G145" i="12"/>
  <c r="I145" i="12"/>
  <c r="K145" i="12"/>
  <c r="M145" i="12"/>
  <c r="O145" i="12"/>
  <c r="Q145" i="12"/>
  <c r="V145" i="12"/>
  <c r="G151" i="12"/>
  <c r="I151" i="12"/>
  <c r="K151" i="12"/>
  <c r="M151" i="12"/>
  <c r="O151" i="12"/>
  <c r="O132" i="12" s="1"/>
  <c r="Q151" i="12"/>
  <c r="Q132" i="12" s="1"/>
  <c r="V151" i="12"/>
  <c r="V132" i="12" s="1"/>
  <c r="G157" i="12"/>
  <c r="I157" i="12"/>
  <c r="K157" i="12"/>
  <c r="M157" i="12"/>
  <c r="O157" i="12"/>
  <c r="Q157" i="12"/>
  <c r="V157" i="12"/>
  <c r="G160" i="12"/>
  <c r="I160" i="12"/>
  <c r="K160" i="12"/>
  <c r="M160" i="12"/>
  <c r="O160" i="12"/>
  <c r="Q160" i="12"/>
  <c r="V160" i="12"/>
  <c r="G163" i="12"/>
  <c r="I163" i="12"/>
  <c r="K163" i="12"/>
  <c r="M163" i="12"/>
  <c r="O163" i="12"/>
  <c r="Q163" i="12"/>
  <c r="V163" i="12"/>
  <c r="G166" i="12"/>
  <c r="M166" i="12" s="1"/>
  <c r="I166" i="12"/>
  <c r="K166" i="12"/>
  <c r="O166" i="12"/>
  <c r="Q166" i="12"/>
  <c r="V166" i="12"/>
  <c r="G169" i="12"/>
  <c r="I169" i="12"/>
  <c r="K169" i="12"/>
  <c r="M169" i="12"/>
  <c r="O169" i="12"/>
  <c r="Q169" i="12"/>
  <c r="V169" i="12"/>
  <c r="G170" i="12"/>
  <c r="I170" i="12"/>
  <c r="K170" i="12"/>
  <c r="M170" i="12"/>
  <c r="O170" i="12"/>
  <c r="Q170" i="12"/>
  <c r="V170" i="12"/>
  <c r="G171" i="12"/>
  <c r="I171" i="12"/>
  <c r="K171" i="12"/>
  <c r="M171" i="12"/>
  <c r="O171" i="12"/>
  <c r="Q171" i="12"/>
  <c r="V171" i="12"/>
  <c r="G172" i="12"/>
  <c r="I172" i="12"/>
  <c r="K172" i="12"/>
  <c r="M172" i="12"/>
  <c r="O172" i="12"/>
  <c r="Q172" i="12"/>
  <c r="V172" i="12"/>
  <c r="G173" i="12"/>
  <c r="I173" i="12"/>
  <c r="K173" i="12"/>
  <c r="M173" i="12"/>
  <c r="O173" i="12"/>
  <c r="Q173" i="12"/>
  <c r="V173" i="12"/>
  <c r="G174" i="12"/>
  <c r="I174" i="12"/>
  <c r="K174" i="12"/>
  <c r="M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I176" i="12"/>
  <c r="K176" i="12"/>
  <c r="M176" i="12"/>
  <c r="O176" i="12"/>
  <c r="Q176" i="12"/>
  <c r="V176" i="12"/>
  <c r="G177" i="12"/>
  <c r="I177" i="12"/>
  <c r="K177" i="12"/>
  <c r="M177" i="12"/>
  <c r="O177" i="12"/>
  <c r="Q177" i="12"/>
  <c r="V177" i="12"/>
  <c r="G181" i="12"/>
  <c r="I181" i="12"/>
  <c r="K181" i="12"/>
  <c r="M181" i="12"/>
  <c r="O181" i="12"/>
  <c r="Q181" i="12"/>
  <c r="V181" i="12"/>
  <c r="G184" i="12"/>
  <c r="I184" i="12"/>
  <c r="K184" i="12"/>
  <c r="M184" i="12"/>
  <c r="O184" i="12"/>
  <c r="Q184" i="12"/>
  <c r="V184" i="12"/>
  <c r="G187" i="12"/>
  <c r="I187" i="12"/>
  <c r="K187" i="12"/>
  <c r="M187" i="12"/>
  <c r="O187" i="12"/>
  <c r="Q187" i="12"/>
  <c r="V187" i="12"/>
  <c r="G192" i="12"/>
  <c r="I192" i="12"/>
  <c r="K192" i="12"/>
  <c r="M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I194" i="12"/>
  <c r="K194" i="12"/>
  <c r="M194" i="12"/>
  <c r="O194" i="12"/>
  <c r="Q194" i="12"/>
  <c r="V194" i="12"/>
  <c r="G214" i="12"/>
  <c r="I214" i="12"/>
  <c r="K214" i="12"/>
  <c r="M214" i="12"/>
  <c r="O214" i="12"/>
  <c r="Q214" i="12"/>
  <c r="V214" i="12"/>
  <c r="G215" i="12"/>
  <c r="I215" i="12"/>
  <c r="K215" i="12"/>
  <c r="M215" i="12"/>
  <c r="O215" i="12"/>
  <c r="Q215" i="12"/>
  <c r="V215" i="12"/>
  <c r="G220" i="12"/>
  <c r="I220" i="12"/>
  <c r="K220" i="12"/>
  <c r="M220" i="12"/>
  <c r="O220" i="12"/>
  <c r="Q220" i="12"/>
  <c r="V220" i="12"/>
  <c r="G225" i="12"/>
  <c r="I225" i="12"/>
  <c r="K225" i="12"/>
  <c r="M225" i="12"/>
  <c r="O225" i="12"/>
  <c r="Q225" i="12"/>
  <c r="V225" i="12"/>
  <c r="G226" i="12"/>
  <c r="I226" i="12"/>
  <c r="K226" i="12"/>
  <c r="M226" i="12"/>
  <c r="O226" i="12"/>
  <c r="Q226" i="12"/>
  <c r="V226" i="12"/>
  <c r="G227" i="12"/>
  <c r="I227" i="12"/>
  <c r="K227" i="12"/>
  <c r="M227" i="12"/>
  <c r="O227" i="12"/>
  <c r="Q227" i="12"/>
  <c r="V227" i="12"/>
  <c r="G228" i="12"/>
  <c r="I228" i="12"/>
  <c r="K228" i="12"/>
  <c r="M228" i="12"/>
  <c r="O228" i="12"/>
  <c r="Q228" i="12"/>
  <c r="V228" i="12"/>
  <c r="G229" i="12"/>
  <c r="I229" i="12"/>
  <c r="K229" i="12"/>
  <c r="M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I231" i="12"/>
  <c r="K231" i="12"/>
  <c r="M231" i="12"/>
  <c r="O231" i="12"/>
  <c r="Q231" i="12"/>
  <c r="V231" i="12"/>
  <c r="G232" i="12"/>
  <c r="I232" i="12"/>
  <c r="K232" i="12"/>
  <c r="M232" i="12"/>
  <c r="O232" i="12"/>
  <c r="Q232" i="12"/>
  <c r="V232" i="12"/>
  <c r="G233" i="12"/>
  <c r="I233" i="12"/>
  <c r="K233" i="12"/>
  <c r="M233" i="12"/>
  <c r="O233" i="12"/>
  <c r="Q233" i="12"/>
  <c r="V233" i="12"/>
  <c r="G234" i="12"/>
  <c r="I234" i="12"/>
  <c r="K234" i="12"/>
  <c r="M234" i="12"/>
  <c r="O234" i="12"/>
  <c r="Q234" i="12"/>
  <c r="V234" i="12"/>
  <c r="G235" i="12"/>
  <c r="I235" i="12"/>
  <c r="K235" i="12"/>
  <c r="M235" i="12"/>
  <c r="O235" i="12"/>
  <c r="Q235" i="12"/>
  <c r="V235" i="12"/>
  <c r="G236" i="12"/>
  <c r="I236" i="12"/>
  <c r="K236" i="12"/>
  <c r="M236" i="12"/>
  <c r="O236" i="12"/>
  <c r="Q236" i="12"/>
  <c r="V236" i="12"/>
  <c r="G239" i="12"/>
  <c r="I239" i="12"/>
  <c r="K239" i="12"/>
  <c r="M239" i="12"/>
  <c r="O239" i="12"/>
  <c r="O238" i="12" s="1"/>
  <c r="Q239" i="12"/>
  <c r="Q238" i="12" s="1"/>
  <c r="V239" i="12"/>
  <c r="V238" i="12" s="1"/>
  <c r="G240" i="12"/>
  <c r="I240" i="12"/>
  <c r="K240" i="12"/>
  <c r="M240" i="12"/>
  <c r="O240" i="12"/>
  <c r="Q240" i="12"/>
  <c r="V240" i="12"/>
  <c r="G241" i="12"/>
  <c r="I241" i="12"/>
  <c r="K241" i="12"/>
  <c r="M241" i="12"/>
  <c r="O241" i="12"/>
  <c r="Q241" i="12"/>
  <c r="V241" i="12"/>
  <c r="G242" i="12"/>
  <c r="I242" i="12"/>
  <c r="K242" i="12"/>
  <c r="M242" i="12"/>
  <c r="O242" i="12"/>
  <c r="Q242" i="12"/>
  <c r="V242" i="12"/>
  <c r="G243" i="12"/>
  <c r="M243" i="12" s="1"/>
  <c r="I243" i="12"/>
  <c r="I238" i="12" s="1"/>
  <c r="K243" i="12"/>
  <c r="O243" i="12"/>
  <c r="Q243" i="12"/>
  <c r="V243" i="12"/>
  <c r="G244" i="12"/>
  <c r="I244" i="12"/>
  <c r="K244" i="12"/>
  <c r="M244" i="12"/>
  <c r="O244" i="12"/>
  <c r="Q244" i="12"/>
  <c r="V244" i="12"/>
  <c r="G245" i="12"/>
  <c r="M245" i="12" s="1"/>
  <c r="I245" i="12"/>
  <c r="K245" i="12"/>
  <c r="O245" i="12"/>
  <c r="Q245" i="12"/>
  <c r="V245" i="12"/>
  <c r="G247" i="12"/>
  <c r="I247" i="12"/>
  <c r="I246" i="12" s="1"/>
  <c r="K247" i="12"/>
  <c r="O247" i="12"/>
  <c r="Q247" i="12"/>
  <c r="V247" i="12"/>
  <c r="G251" i="12"/>
  <c r="I251" i="12"/>
  <c r="K251" i="12"/>
  <c r="M251" i="12"/>
  <c r="O251" i="12"/>
  <c r="Q251" i="12"/>
  <c r="V251" i="12"/>
  <c r="G255" i="12"/>
  <c r="I255" i="12"/>
  <c r="K255" i="12"/>
  <c r="M255" i="12"/>
  <c r="O255" i="12"/>
  <c r="Q255" i="12"/>
  <c r="V255" i="12"/>
  <c r="G259" i="12"/>
  <c r="I259" i="12"/>
  <c r="K259" i="12"/>
  <c r="K246" i="12" s="1"/>
  <c r="M259" i="12"/>
  <c r="O259" i="12"/>
  <c r="O246" i="12" s="1"/>
  <c r="Q259" i="12"/>
  <c r="V259" i="12"/>
  <c r="G262" i="12"/>
  <c r="I262" i="12"/>
  <c r="K262" i="12"/>
  <c r="M262" i="12"/>
  <c r="O262" i="12"/>
  <c r="Q262" i="12"/>
  <c r="V262" i="12"/>
  <c r="G265" i="12"/>
  <c r="I265" i="12"/>
  <c r="K265" i="12"/>
  <c r="M265" i="12"/>
  <c r="O265" i="12"/>
  <c r="Q265" i="12"/>
  <c r="V265" i="12"/>
  <c r="G268" i="12"/>
  <c r="I268" i="12"/>
  <c r="K268" i="12"/>
  <c r="M268" i="12"/>
  <c r="O268" i="12"/>
  <c r="Q268" i="12"/>
  <c r="Q246" i="12" s="1"/>
  <c r="V268" i="12"/>
  <c r="V246" i="12" s="1"/>
  <c r="G269" i="12"/>
  <c r="M269" i="12" s="1"/>
  <c r="I269" i="12"/>
  <c r="K269" i="12"/>
  <c r="O269" i="12"/>
  <c r="Q269" i="12"/>
  <c r="V269" i="12"/>
  <c r="G270" i="12"/>
  <c r="M270" i="12" s="1"/>
  <c r="I270" i="12"/>
  <c r="K270" i="12"/>
  <c r="O270" i="12"/>
  <c r="Q270" i="12"/>
  <c r="V270" i="12"/>
  <c r="G271" i="12"/>
  <c r="I271" i="12"/>
  <c r="K271" i="12"/>
  <c r="M271" i="12"/>
  <c r="O271" i="12"/>
  <c r="Q271" i="12"/>
  <c r="V271" i="12"/>
  <c r="G272" i="12"/>
  <c r="I272" i="12"/>
  <c r="K272" i="12"/>
  <c r="M272" i="12"/>
  <c r="O272" i="12"/>
  <c r="Q272" i="12"/>
  <c r="V272" i="12"/>
  <c r="G273" i="12"/>
  <c r="I273" i="12"/>
  <c r="K273" i="12"/>
  <c r="M273" i="12"/>
  <c r="O273" i="12"/>
  <c r="Q273" i="12"/>
  <c r="V273" i="12"/>
  <c r="G274" i="12"/>
  <c r="I274" i="12"/>
  <c r="K274" i="12"/>
  <c r="M274" i="12"/>
  <c r="O274" i="12"/>
  <c r="Q274" i="12"/>
  <c r="V274" i="12"/>
  <c r="G275" i="12"/>
  <c r="I275" i="12"/>
  <c r="K275" i="12"/>
  <c r="M275" i="12"/>
  <c r="O275" i="12"/>
  <c r="Q275" i="12"/>
  <c r="V275" i="12"/>
  <c r="G276" i="12"/>
  <c r="M276" i="12" s="1"/>
  <c r="I276" i="12"/>
  <c r="K276" i="12"/>
  <c r="O276" i="12"/>
  <c r="Q276" i="12"/>
  <c r="V276" i="12"/>
  <c r="G279" i="12"/>
  <c r="M279" i="12" s="1"/>
  <c r="I279" i="12"/>
  <c r="K279" i="12"/>
  <c r="O279" i="12"/>
  <c r="Q279" i="12"/>
  <c r="V279" i="12"/>
  <c r="G281" i="12"/>
  <c r="I281" i="12"/>
  <c r="K281" i="12"/>
  <c r="M281" i="12"/>
  <c r="O281" i="12"/>
  <c r="Q281" i="12"/>
  <c r="V281" i="12"/>
  <c r="G282" i="12"/>
  <c r="I282" i="12"/>
  <c r="K282" i="12"/>
  <c r="M282" i="12"/>
  <c r="O282" i="12"/>
  <c r="Q282" i="12"/>
  <c r="V282" i="12"/>
  <c r="G283" i="12"/>
  <c r="I283" i="12"/>
  <c r="K283" i="12"/>
  <c r="M283" i="12"/>
  <c r="O283" i="12"/>
  <c r="Q283" i="12"/>
  <c r="V283" i="12"/>
  <c r="G284" i="12"/>
  <c r="I284" i="12"/>
  <c r="K284" i="12"/>
  <c r="M284" i="12"/>
  <c r="O284" i="12"/>
  <c r="Q284" i="12"/>
  <c r="V284" i="12"/>
  <c r="G285" i="12"/>
  <c r="I285" i="12"/>
  <c r="K285" i="12"/>
  <c r="M285" i="12"/>
  <c r="O285" i="12"/>
  <c r="Q285" i="12"/>
  <c r="V285" i="12"/>
  <c r="G286" i="12"/>
  <c r="M286" i="12" s="1"/>
  <c r="I286" i="12"/>
  <c r="K286" i="12"/>
  <c r="O286" i="12"/>
  <c r="Q286" i="12"/>
  <c r="V286" i="12"/>
  <c r="G287" i="12"/>
  <c r="M287" i="12" s="1"/>
  <c r="I287" i="12"/>
  <c r="K287" i="12"/>
  <c r="O287" i="12"/>
  <c r="Q287" i="12"/>
  <c r="V287" i="12"/>
  <c r="G288" i="12"/>
  <c r="I288" i="12"/>
  <c r="K288" i="12"/>
  <c r="M288" i="12"/>
  <c r="O288" i="12"/>
  <c r="Q288" i="12"/>
  <c r="V288" i="12"/>
  <c r="O290" i="12"/>
  <c r="G291" i="12"/>
  <c r="I291" i="12"/>
  <c r="K291" i="12"/>
  <c r="M291" i="12"/>
  <c r="O291" i="12"/>
  <c r="Q291" i="12"/>
  <c r="V291" i="12"/>
  <c r="G292" i="12"/>
  <c r="I292" i="12"/>
  <c r="K292" i="12"/>
  <c r="M292" i="12"/>
  <c r="O292" i="12"/>
  <c r="Q292" i="12"/>
  <c r="Q290" i="12" s="1"/>
  <c r="V292" i="12"/>
  <c r="V290" i="12" s="1"/>
  <c r="G293" i="12"/>
  <c r="I293" i="12"/>
  <c r="K293" i="12"/>
  <c r="M293" i="12"/>
  <c r="O293" i="12"/>
  <c r="Q293" i="12"/>
  <c r="V293" i="12"/>
  <c r="G294" i="12"/>
  <c r="M294" i="12" s="1"/>
  <c r="M290" i="12" s="1"/>
  <c r="I294" i="12"/>
  <c r="K294" i="12"/>
  <c r="O294" i="12"/>
  <c r="Q294" i="12"/>
  <c r="V294" i="12"/>
  <c r="G295" i="12"/>
  <c r="I295" i="12"/>
  <c r="K295" i="12"/>
  <c r="M295" i="12"/>
  <c r="O295" i="12"/>
  <c r="Q295" i="12"/>
  <c r="V295" i="12"/>
  <c r="G296" i="12"/>
  <c r="I296" i="12"/>
  <c r="K296" i="12"/>
  <c r="M296" i="12"/>
  <c r="O296" i="12"/>
  <c r="Q296" i="12"/>
  <c r="V296" i="12"/>
  <c r="G297" i="12"/>
  <c r="I297" i="12"/>
  <c r="I290" i="12" s="1"/>
  <c r="K297" i="12"/>
  <c r="K290" i="12" s="1"/>
  <c r="M297" i="12"/>
  <c r="O297" i="12"/>
  <c r="Q297" i="12"/>
  <c r="V297" i="12"/>
  <c r="G298" i="12"/>
  <c r="M298" i="12" s="1"/>
  <c r="I298" i="12"/>
  <c r="K298" i="12"/>
  <c r="O298" i="12"/>
  <c r="Q298" i="12"/>
  <c r="V298" i="12"/>
  <c r="G299" i="12"/>
  <c r="I299" i="12"/>
  <c r="K299" i="12"/>
  <c r="M299" i="12"/>
  <c r="O299" i="12"/>
  <c r="Q299" i="12"/>
  <c r="V299" i="12"/>
  <c r="G300" i="12"/>
  <c r="I300" i="12"/>
  <c r="K300" i="12"/>
  <c r="M300" i="12"/>
  <c r="O300" i="12"/>
  <c r="Q300" i="12"/>
  <c r="V300" i="12"/>
  <c r="G301" i="12"/>
  <c r="M301" i="12" s="1"/>
  <c r="I301" i="12"/>
  <c r="K301" i="12"/>
  <c r="O301" i="12"/>
  <c r="Q301" i="12"/>
  <c r="V301" i="12"/>
  <c r="G302" i="12"/>
  <c r="I302" i="12"/>
  <c r="K302" i="12"/>
  <c r="M302" i="12"/>
  <c r="O302" i="12"/>
  <c r="Q302" i="12"/>
  <c r="V302" i="12"/>
  <c r="G303" i="12"/>
  <c r="I303" i="12"/>
  <c r="K303" i="12"/>
  <c r="M303" i="12"/>
  <c r="O303" i="12"/>
  <c r="Q303" i="12"/>
  <c r="V303" i="12"/>
  <c r="G304" i="12"/>
  <c r="I304" i="12"/>
  <c r="K304" i="12"/>
  <c r="M304" i="12"/>
  <c r="O304" i="12"/>
  <c r="Q304" i="12"/>
  <c r="V304" i="12"/>
  <c r="G305" i="12"/>
  <c r="M305" i="12" s="1"/>
  <c r="I305" i="12"/>
  <c r="K305" i="12"/>
  <c r="O305" i="12"/>
  <c r="Q305" i="12"/>
  <c r="V305" i="12"/>
  <c r="G306" i="12"/>
  <c r="I306" i="12"/>
  <c r="K306" i="12"/>
  <c r="M306" i="12"/>
  <c r="O306" i="12"/>
  <c r="Q306" i="12"/>
  <c r="V306" i="12"/>
  <c r="G309" i="12"/>
  <c r="M309" i="12" s="1"/>
  <c r="M308" i="12" s="1"/>
  <c r="I309" i="12"/>
  <c r="K309" i="12"/>
  <c r="O309" i="12"/>
  <c r="Q309" i="12"/>
  <c r="V309" i="12"/>
  <c r="G310" i="12"/>
  <c r="I310" i="12"/>
  <c r="K310" i="12"/>
  <c r="M310" i="12"/>
  <c r="O310" i="12"/>
  <c r="Q310" i="12"/>
  <c r="V310" i="12"/>
  <c r="G311" i="12"/>
  <c r="I311" i="12"/>
  <c r="K311" i="12"/>
  <c r="M311" i="12"/>
  <c r="O311" i="12"/>
  <c r="Q311" i="12"/>
  <c r="V311" i="12"/>
  <c r="G312" i="12"/>
  <c r="I312" i="12"/>
  <c r="I308" i="12" s="1"/>
  <c r="K312" i="12"/>
  <c r="K308" i="12" s="1"/>
  <c r="M312" i="12"/>
  <c r="O312" i="12"/>
  <c r="Q312" i="12"/>
  <c r="V312" i="12"/>
  <c r="G313" i="12"/>
  <c r="M313" i="12" s="1"/>
  <c r="I313" i="12"/>
  <c r="K313" i="12"/>
  <c r="O313" i="12"/>
  <c r="Q313" i="12"/>
  <c r="V313" i="12"/>
  <c r="G314" i="12"/>
  <c r="I314" i="12"/>
  <c r="K314" i="12"/>
  <c r="M314" i="12"/>
  <c r="O314" i="12"/>
  <c r="Q314" i="12"/>
  <c r="V314" i="12"/>
  <c r="G315" i="12"/>
  <c r="I315" i="12"/>
  <c r="K315" i="12"/>
  <c r="M315" i="12"/>
  <c r="O315" i="12"/>
  <c r="O308" i="12" s="1"/>
  <c r="Q315" i="12"/>
  <c r="Q308" i="12" s="1"/>
  <c r="V315" i="12"/>
  <c r="V308" i="12" s="1"/>
  <c r="G316" i="12"/>
  <c r="M316" i="12" s="1"/>
  <c r="I316" i="12"/>
  <c r="K316" i="12"/>
  <c r="O316" i="12"/>
  <c r="Q316" i="12"/>
  <c r="V316" i="12"/>
  <c r="G317" i="12"/>
  <c r="I317" i="12"/>
  <c r="K317" i="12"/>
  <c r="M317" i="12"/>
  <c r="O317" i="12"/>
  <c r="Q317" i="12"/>
  <c r="V317" i="12"/>
  <c r="G318" i="12"/>
  <c r="I318" i="12"/>
  <c r="K318" i="12"/>
  <c r="M318" i="12"/>
  <c r="O318" i="12"/>
  <c r="Q318" i="12"/>
  <c r="V318" i="12"/>
  <c r="G320" i="12"/>
  <c r="I320" i="12"/>
  <c r="K320" i="12"/>
  <c r="M320" i="12"/>
  <c r="G321" i="12"/>
  <c r="I321" i="12"/>
  <c r="K321" i="12"/>
  <c r="M321" i="12"/>
  <c r="O321" i="12"/>
  <c r="Q321" i="12"/>
  <c r="V321" i="12"/>
  <c r="G322" i="12"/>
  <c r="I322" i="12"/>
  <c r="K322" i="12"/>
  <c r="M322" i="12"/>
  <c r="O322" i="12"/>
  <c r="O320" i="12" s="1"/>
  <c r="Q322" i="12"/>
  <c r="Q320" i="12" s="1"/>
  <c r="V322" i="12"/>
  <c r="V320" i="12" s="1"/>
  <c r="G323" i="12"/>
  <c r="I323" i="12"/>
  <c r="K323" i="12"/>
  <c r="M323" i="12"/>
  <c r="O323" i="12"/>
  <c r="Q323" i="12"/>
  <c r="V323" i="12"/>
  <c r="G326" i="12"/>
  <c r="I326" i="12"/>
  <c r="K326" i="12"/>
  <c r="M326" i="12"/>
  <c r="O326" i="12"/>
  <c r="Q326" i="12"/>
  <c r="V326" i="12"/>
  <c r="G327" i="12"/>
  <c r="G325" i="12" s="1"/>
  <c r="I327" i="12"/>
  <c r="I325" i="12" s="1"/>
  <c r="K327" i="12"/>
  <c r="K325" i="12" s="1"/>
  <c r="M327" i="12"/>
  <c r="O327" i="12"/>
  <c r="Q327" i="12"/>
  <c r="V327" i="12"/>
  <c r="G328" i="12"/>
  <c r="I328" i="12"/>
  <c r="K328" i="12"/>
  <c r="M328" i="12"/>
  <c r="O328" i="12"/>
  <c r="Q328" i="12"/>
  <c r="V328" i="12"/>
  <c r="G329" i="12"/>
  <c r="I329" i="12"/>
  <c r="K329" i="12"/>
  <c r="M329" i="12"/>
  <c r="O329" i="12"/>
  <c r="Q329" i="12"/>
  <c r="V329" i="12"/>
  <c r="G330" i="12"/>
  <c r="I330" i="12"/>
  <c r="K330" i="12"/>
  <c r="M330" i="12"/>
  <c r="O330" i="12"/>
  <c r="Q330" i="12"/>
  <c r="V330" i="12"/>
  <c r="G331" i="12"/>
  <c r="I331" i="12"/>
  <c r="K331" i="12"/>
  <c r="M331" i="12"/>
  <c r="O331" i="12"/>
  <c r="Q331" i="12"/>
  <c r="V331" i="12"/>
  <c r="G332" i="12"/>
  <c r="M332" i="12" s="1"/>
  <c r="I332" i="12"/>
  <c r="K332" i="12"/>
  <c r="O332" i="12"/>
  <c r="Q332" i="12"/>
  <c r="V332" i="12"/>
  <c r="G333" i="12"/>
  <c r="I333" i="12"/>
  <c r="K333" i="12"/>
  <c r="M333" i="12"/>
  <c r="O333" i="12"/>
  <c r="Q333" i="12"/>
  <c r="V333" i="12"/>
  <c r="G334" i="12"/>
  <c r="I334" i="12"/>
  <c r="K334" i="12"/>
  <c r="M334" i="12"/>
  <c r="O334" i="12"/>
  <c r="Q334" i="12"/>
  <c r="V334" i="12"/>
  <c r="G335" i="12"/>
  <c r="I335" i="12"/>
  <c r="K335" i="12"/>
  <c r="M335" i="12"/>
  <c r="O335" i="12"/>
  <c r="Q335" i="12"/>
  <c r="V335" i="12"/>
  <c r="G336" i="12"/>
  <c r="I336" i="12"/>
  <c r="K336" i="12"/>
  <c r="M336" i="12"/>
  <c r="O336" i="12"/>
  <c r="Q336" i="12"/>
  <c r="V336" i="12"/>
  <c r="G337" i="12"/>
  <c r="I337" i="12"/>
  <c r="K337" i="12"/>
  <c r="M337" i="12"/>
  <c r="O337" i="12"/>
  <c r="Q337" i="12"/>
  <c r="V337" i="12"/>
  <c r="G338" i="12"/>
  <c r="I338" i="12"/>
  <c r="K338" i="12"/>
  <c r="M338" i="12"/>
  <c r="O338" i="12"/>
  <c r="Q338" i="12"/>
  <c r="V338" i="12"/>
  <c r="G339" i="12"/>
  <c r="M339" i="12" s="1"/>
  <c r="I339" i="12"/>
  <c r="K339" i="12"/>
  <c r="O339" i="12"/>
  <c r="Q339" i="12"/>
  <c r="V339" i="12"/>
  <c r="G340" i="12"/>
  <c r="I340" i="12"/>
  <c r="K340" i="12"/>
  <c r="M340" i="12"/>
  <c r="O340" i="12"/>
  <c r="Q340" i="12"/>
  <c r="V340" i="12"/>
  <c r="G341" i="12"/>
  <c r="I341" i="12"/>
  <c r="K341" i="12"/>
  <c r="M341" i="12"/>
  <c r="O341" i="12"/>
  <c r="Q341" i="12"/>
  <c r="V341" i="12"/>
  <c r="G342" i="12"/>
  <c r="I342" i="12"/>
  <c r="K342" i="12"/>
  <c r="M342" i="12"/>
  <c r="O342" i="12"/>
  <c r="Q342" i="12"/>
  <c r="V342" i="12"/>
  <c r="G343" i="12"/>
  <c r="I343" i="12"/>
  <c r="K343" i="12"/>
  <c r="M343" i="12"/>
  <c r="O343" i="12"/>
  <c r="Q343" i="12"/>
  <c r="V343" i="12"/>
  <c r="G344" i="12"/>
  <c r="I344" i="12"/>
  <c r="K344" i="12"/>
  <c r="M344" i="12"/>
  <c r="O344" i="12"/>
  <c r="Q344" i="12"/>
  <c r="V344" i="12"/>
  <c r="G345" i="12"/>
  <c r="I345" i="12"/>
  <c r="K345" i="12"/>
  <c r="M345" i="12"/>
  <c r="O345" i="12"/>
  <c r="Q345" i="12"/>
  <c r="V345" i="12"/>
  <c r="G346" i="12"/>
  <c r="I346" i="12"/>
  <c r="K346" i="12"/>
  <c r="M346" i="12"/>
  <c r="O346" i="12"/>
  <c r="Q346" i="12"/>
  <c r="V346" i="12"/>
  <c r="G347" i="12"/>
  <c r="I347" i="12"/>
  <c r="K347" i="12"/>
  <c r="M347" i="12"/>
  <c r="O347" i="12"/>
  <c r="Q347" i="12"/>
  <c r="V347" i="12"/>
  <c r="G348" i="12"/>
  <c r="I348" i="12"/>
  <c r="K348" i="12"/>
  <c r="M348" i="12"/>
  <c r="O348" i="12"/>
  <c r="Q348" i="12"/>
  <c r="V348" i="12"/>
  <c r="G350" i="12"/>
  <c r="I350" i="12"/>
  <c r="K350" i="12"/>
  <c r="M350" i="12"/>
  <c r="O350" i="12"/>
  <c r="Q350" i="12"/>
  <c r="V350" i="12"/>
  <c r="G352" i="12"/>
  <c r="I352" i="12"/>
  <c r="K352" i="12"/>
  <c r="M352" i="12"/>
  <c r="O352" i="12"/>
  <c r="Q352" i="12"/>
  <c r="V352" i="12"/>
  <c r="G354" i="12"/>
  <c r="I354" i="12"/>
  <c r="K354" i="12"/>
  <c r="M354" i="12"/>
  <c r="O354" i="12"/>
  <c r="Q354" i="12"/>
  <c r="V354" i="12"/>
  <c r="G356" i="12"/>
  <c r="I356" i="12"/>
  <c r="K356" i="12"/>
  <c r="M356" i="12"/>
  <c r="O356" i="12"/>
  <c r="Q356" i="12"/>
  <c r="V356" i="12"/>
  <c r="G358" i="12"/>
  <c r="I358" i="12"/>
  <c r="K358" i="12"/>
  <c r="M358" i="12"/>
  <c r="O358" i="12"/>
  <c r="Q358" i="12"/>
  <c r="V358" i="12"/>
  <c r="G360" i="12"/>
  <c r="I360" i="12"/>
  <c r="K360" i="12"/>
  <c r="M360" i="12"/>
  <c r="O360" i="12"/>
  <c r="Q360" i="12"/>
  <c r="V360" i="12"/>
  <c r="G362" i="12"/>
  <c r="M362" i="12" s="1"/>
  <c r="I362" i="12"/>
  <c r="K362" i="12"/>
  <c r="O362" i="12"/>
  <c r="Q362" i="12"/>
  <c r="V362" i="12"/>
  <c r="G364" i="12"/>
  <c r="I364" i="12"/>
  <c r="K364" i="12"/>
  <c r="K349" i="12" s="1"/>
  <c r="M364" i="12"/>
  <c r="O364" i="12"/>
  <c r="Q364" i="12"/>
  <c r="V364" i="12"/>
  <c r="G365" i="12"/>
  <c r="I365" i="12"/>
  <c r="K365" i="12"/>
  <c r="M365" i="12"/>
  <c r="O365" i="12"/>
  <c r="Q365" i="12"/>
  <c r="V365" i="12"/>
  <c r="G366" i="12"/>
  <c r="I366" i="12"/>
  <c r="K366" i="12"/>
  <c r="M366" i="12"/>
  <c r="O366" i="12"/>
  <c r="Q366" i="12"/>
  <c r="V366" i="12"/>
  <c r="G367" i="12"/>
  <c r="I367" i="12"/>
  <c r="K367" i="12"/>
  <c r="M367" i="12"/>
  <c r="O367" i="12"/>
  <c r="Q367" i="12"/>
  <c r="V367" i="12"/>
  <c r="G368" i="12"/>
  <c r="I368" i="12"/>
  <c r="K368" i="12"/>
  <c r="M368" i="12"/>
  <c r="O368" i="12"/>
  <c r="Q368" i="12"/>
  <c r="V368" i="12"/>
  <c r="G369" i="12"/>
  <c r="I369" i="12"/>
  <c r="K369" i="12"/>
  <c r="M369" i="12"/>
  <c r="O369" i="12"/>
  <c r="Q369" i="12"/>
  <c r="V369" i="12"/>
  <c r="G370" i="12"/>
  <c r="M370" i="12" s="1"/>
  <c r="I370" i="12"/>
  <c r="K370" i="12"/>
  <c r="O370" i="12"/>
  <c r="Q370" i="12"/>
  <c r="V370" i="12"/>
  <c r="G371" i="12"/>
  <c r="I371" i="12"/>
  <c r="I349" i="12" s="1"/>
  <c r="K371" i="12"/>
  <c r="M371" i="12"/>
  <c r="O371" i="12"/>
  <c r="Q371" i="12"/>
  <c r="V371" i="12"/>
  <c r="G376" i="12"/>
  <c r="I376" i="12"/>
  <c r="K376" i="12"/>
  <c r="M376" i="12"/>
  <c r="O376" i="12"/>
  <c r="Q376" i="12"/>
  <c r="V376" i="12"/>
  <c r="G379" i="12"/>
  <c r="I379" i="12"/>
  <c r="K379" i="12"/>
  <c r="M379" i="12"/>
  <c r="O379" i="12"/>
  <c r="Q379" i="12"/>
  <c r="V379" i="12"/>
  <c r="G382" i="12"/>
  <c r="I382" i="12"/>
  <c r="K382" i="12"/>
  <c r="M382" i="12"/>
  <c r="O382" i="12"/>
  <c r="Q382" i="12"/>
  <c r="V382" i="12"/>
  <c r="G385" i="12"/>
  <c r="I385" i="12"/>
  <c r="K385" i="12"/>
  <c r="M385" i="12"/>
  <c r="O385" i="12"/>
  <c r="Q385" i="12"/>
  <c r="V385" i="12"/>
  <c r="G388" i="12"/>
  <c r="I388" i="12"/>
  <c r="K388" i="12"/>
  <c r="M388" i="12"/>
  <c r="O388" i="12"/>
  <c r="Q388" i="12"/>
  <c r="V388" i="12"/>
  <c r="G392" i="12"/>
  <c r="I392" i="12"/>
  <c r="K392" i="12"/>
  <c r="M392" i="12"/>
  <c r="O392" i="12"/>
  <c r="Q392" i="12"/>
  <c r="V392" i="12"/>
  <c r="G394" i="12"/>
  <c r="M394" i="12" s="1"/>
  <c r="I394" i="12"/>
  <c r="K394" i="12"/>
  <c r="O394" i="12"/>
  <c r="Q394" i="12"/>
  <c r="V394" i="12"/>
  <c r="G396" i="12"/>
  <c r="I396" i="12"/>
  <c r="K396" i="12"/>
  <c r="M396" i="12"/>
  <c r="O396" i="12"/>
  <c r="Q396" i="12"/>
  <c r="V396" i="12"/>
  <c r="G398" i="12"/>
  <c r="M398" i="12" s="1"/>
  <c r="I398" i="12"/>
  <c r="K398" i="12"/>
  <c r="O398" i="12"/>
  <c r="Q398" i="12"/>
  <c r="V398" i="12"/>
  <c r="G400" i="12"/>
  <c r="I400" i="12"/>
  <c r="K400" i="12"/>
  <c r="M400" i="12"/>
  <c r="O400" i="12"/>
  <c r="Q400" i="12"/>
  <c r="V400" i="12"/>
  <c r="G401" i="12"/>
  <c r="I401" i="12"/>
  <c r="K401" i="12"/>
  <c r="M401" i="12"/>
  <c r="O401" i="12"/>
  <c r="Q401" i="12"/>
  <c r="V401" i="12"/>
  <c r="G402" i="12"/>
  <c r="I402" i="12"/>
  <c r="K402" i="12"/>
  <c r="M402" i="12"/>
  <c r="O402" i="12"/>
  <c r="Q402" i="12"/>
  <c r="V402" i="12"/>
  <c r="G403" i="12"/>
  <c r="I403" i="12"/>
  <c r="K403" i="12"/>
  <c r="M403" i="12"/>
  <c r="O403" i="12"/>
  <c r="Q403" i="12"/>
  <c r="V403" i="12"/>
  <c r="G404" i="12"/>
  <c r="M404" i="12" s="1"/>
  <c r="I404" i="12"/>
  <c r="K404" i="12"/>
  <c r="O404" i="12"/>
  <c r="Q404" i="12"/>
  <c r="V404" i="12"/>
  <c r="G405" i="12"/>
  <c r="I405" i="12"/>
  <c r="K405" i="12"/>
  <c r="M405" i="12"/>
  <c r="O405" i="12"/>
  <c r="Q405" i="12"/>
  <c r="V405" i="12"/>
  <c r="G407" i="12"/>
  <c r="I407" i="12"/>
  <c r="K407" i="12"/>
  <c r="M407" i="12"/>
  <c r="O407" i="12"/>
  <c r="Q407" i="12"/>
  <c r="V407" i="12"/>
  <c r="G408" i="12"/>
  <c r="M408" i="12" s="1"/>
  <c r="I408" i="12"/>
  <c r="I406" i="12" s="1"/>
  <c r="K408" i="12"/>
  <c r="O408" i="12"/>
  <c r="Q408" i="12"/>
  <c r="V408" i="12"/>
  <c r="G409" i="12"/>
  <c r="I409" i="12"/>
  <c r="K409" i="12"/>
  <c r="M409" i="12"/>
  <c r="O409" i="12"/>
  <c r="Q409" i="12"/>
  <c r="V409" i="12"/>
  <c r="G410" i="12"/>
  <c r="I410" i="12"/>
  <c r="K410" i="12"/>
  <c r="M410" i="12"/>
  <c r="O410" i="12"/>
  <c r="Q410" i="12"/>
  <c r="V410" i="12"/>
  <c r="G411" i="12"/>
  <c r="I411" i="12"/>
  <c r="K411" i="12"/>
  <c r="M411" i="12"/>
  <c r="O411" i="12"/>
  <c r="Q411" i="12"/>
  <c r="V411" i="12"/>
  <c r="G412" i="12"/>
  <c r="I412" i="12"/>
  <c r="K412" i="12"/>
  <c r="M412" i="12"/>
  <c r="O412" i="12"/>
  <c r="Q412" i="12"/>
  <c r="V412" i="12"/>
  <c r="G413" i="12"/>
  <c r="M413" i="12" s="1"/>
  <c r="I413" i="12"/>
  <c r="K413" i="12"/>
  <c r="O413" i="12"/>
  <c r="Q413" i="12"/>
  <c r="V413" i="12"/>
  <c r="G414" i="12"/>
  <c r="I414" i="12"/>
  <c r="K414" i="12"/>
  <c r="M414" i="12"/>
  <c r="O414" i="12"/>
  <c r="Q414" i="12"/>
  <c r="V414" i="12"/>
  <c r="G415" i="12"/>
  <c r="M415" i="12" s="1"/>
  <c r="I415" i="12"/>
  <c r="K415" i="12"/>
  <c r="O415" i="12"/>
  <c r="Q415" i="12"/>
  <c r="V415" i="12"/>
  <c r="G416" i="12"/>
  <c r="I416" i="12"/>
  <c r="K416" i="12"/>
  <c r="M416" i="12"/>
  <c r="O416" i="12"/>
  <c r="Q416" i="12"/>
  <c r="V416" i="12"/>
  <c r="G417" i="12"/>
  <c r="I417" i="12"/>
  <c r="K417" i="12"/>
  <c r="M417" i="12"/>
  <c r="O417" i="12"/>
  <c r="Q417" i="12"/>
  <c r="V417" i="12"/>
  <c r="G420" i="12"/>
  <c r="I420" i="12"/>
  <c r="K420" i="12"/>
  <c r="M420" i="12"/>
  <c r="O420" i="12"/>
  <c r="Q420" i="12"/>
  <c r="V420" i="12"/>
  <c r="G422" i="12"/>
  <c r="I422" i="12"/>
  <c r="K422" i="12"/>
  <c r="M422" i="12"/>
  <c r="O422" i="12"/>
  <c r="Q422" i="12"/>
  <c r="V422" i="12"/>
  <c r="G424" i="12"/>
  <c r="I424" i="12"/>
  <c r="K424" i="12"/>
  <c r="M424" i="12"/>
  <c r="O424" i="12"/>
  <c r="Q424" i="12"/>
  <c r="V424" i="12"/>
  <c r="G429" i="12"/>
  <c r="I429" i="12"/>
  <c r="K429" i="12"/>
  <c r="M429" i="12"/>
  <c r="O429" i="12"/>
  <c r="Q429" i="12"/>
  <c r="V429" i="12"/>
  <c r="G434" i="12"/>
  <c r="M434" i="12" s="1"/>
  <c r="I434" i="12"/>
  <c r="K434" i="12"/>
  <c r="O434" i="12"/>
  <c r="Q434" i="12"/>
  <c r="V434" i="12"/>
  <c r="G439" i="12"/>
  <c r="M439" i="12" s="1"/>
  <c r="I439" i="12"/>
  <c r="K439" i="12"/>
  <c r="O439" i="12"/>
  <c r="Q439" i="12"/>
  <c r="V439" i="12"/>
  <c r="G444" i="12"/>
  <c r="I444" i="12"/>
  <c r="K444" i="12"/>
  <c r="M444" i="12"/>
  <c r="O444" i="12"/>
  <c r="Q444" i="12"/>
  <c r="V444" i="12"/>
  <c r="G445" i="12"/>
  <c r="I445" i="12"/>
  <c r="K445" i="12"/>
  <c r="M445" i="12"/>
  <c r="O445" i="12"/>
  <c r="Q445" i="12"/>
  <c r="V445" i="12"/>
  <c r="G446" i="12"/>
  <c r="I446" i="12"/>
  <c r="K446" i="12"/>
  <c r="M446" i="12"/>
  <c r="O446" i="12"/>
  <c r="Q446" i="12"/>
  <c r="V446" i="12"/>
  <c r="G447" i="12"/>
  <c r="I447" i="12"/>
  <c r="K447" i="12"/>
  <c r="M447" i="12"/>
  <c r="O447" i="12"/>
  <c r="Q447" i="12"/>
  <c r="V447" i="12"/>
  <c r="G448" i="12"/>
  <c r="I448" i="12"/>
  <c r="K448" i="12"/>
  <c r="M448" i="12"/>
  <c r="O448" i="12"/>
  <c r="Q448" i="12"/>
  <c r="V448" i="12"/>
  <c r="G449" i="12"/>
  <c r="M449" i="12" s="1"/>
  <c r="I449" i="12"/>
  <c r="K449" i="12"/>
  <c r="O449" i="12"/>
  <c r="Q449" i="12"/>
  <c r="V449" i="12"/>
  <c r="G450" i="12"/>
  <c r="M450" i="12" s="1"/>
  <c r="I450" i="12"/>
  <c r="K450" i="12"/>
  <c r="O450" i="12"/>
  <c r="Q450" i="12"/>
  <c r="V450" i="12"/>
  <c r="G451" i="12"/>
  <c r="I451" i="12"/>
  <c r="K451" i="12"/>
  <c r="M451" i="12"/>
  <c r="O451" i="12"/>
  <c r="Q451" i="12"/>
  <c r="V451" i="12"/>
  <c r="G452" i="12"/>
  <c r="I452" i="12"/>
  <c r="K452" i="12"/>
  <c r="M452" i="12"/>
  <c r="O452" i="12"/>
  <c r="Q452" i="12"/>
  <c r="V452" i="12"/>
  <c r="G453" i="12"/>
  <c r="I453" i="12"/>
  <c r="K453" i="12"/>
  <c r="M453" i="12"/>
  <c r="O453" i="12"/>
  <c r="Q453" i="12"/>
  <c r="V453" i="12"/>
  <c r="G454" i="12"/>
  <c r="I454" i="12"/>
  <c r="K454" i="12"/>
  <c r="M454" i="12"/>
  <c r="O454" i="12"/>
  <c r="Q454" i="12"/>
  <c r="V454" i="12"/>
  <c r="G455" i="12"/>
  <c r="I455" i="12"/>
  <c r="K455" i="12"/>
  <c r="M455" i="12"/>
  <c r="O455" i="12"/>
  <c r="Q455" i="12"/>
  <c r="V455" i="12"/>
  <c r="G456" i="12"/>
  <c r="M456" i="12" s="1"/>
  <c r="I456" i="12"/>
  <c r="K456" i="12"/>
  <c r="O456" i="12"/>
  <c r="Q456" i="12"/>
  <c r="V456" i="12"/>
  <c r="G457" i="12"/>
  <c r="M457" i="12" s="1"/>
  <c r="I457" i="12"/>
  <c r="K457" i="12"/>
  <c r="O457" i="12"/>
  <c r="Q457" i="12"/>
  <c r="V457" i="12"/>
  <c r="G458" i="12"/>
  <c r="I458" i="12"/>
  <c r="K458" i="12"/>
  <c r="M458" i="12"/>
  <c r="O458" i="12"/>
  <c r="Q458" i="12"/>
  <c r="V458" i="12"/>
  <c r="G459" i="12"/>
  <c r="I459" i="12"/>
  <c r="K459" i="12"/>
  <c r="M459" i="12"/>
  <c r="O459" i="12"/>
  <c r="Q459" i="12"/>
  <c r="V459" i="12"/>
  <c r="G460" i="12"/>
  <c r="I460" i="12"/>
  <c r="K460" i="12"/>
  <c r="M460" i="12"/>
  <c r="O460" i="12"/>
  <c r="Q460" i="12"/>
  <c r="V460" i="12"/>
  <c r="G461" i="12"/>
  <c r="I461" i="12"/>
  <c r="K461" i="12"/>
  <c r="M461" i="12"/>
  <c r="O461" i="12"/>
  <c r="Q461" i="12"/>
  <c r="V461" i="12"/>
  <c r="G462" i="12"/>
  <c r="I462" i="12"/>
  <c r="K462" i="12"/>
  <c r="M462" i="12"/>
  <c r="O462" i="12"/>
  <c r="Q462" i="12"/>
  <c r="V462" i="12"/>
  <c r="G463" i="12"/>
  <c r="M463" i="12" s="1"/>
  <c r="I463" i="12"/>
  <c r="K463" i="12"/>
  <c r="O463" i="12"/>
  <c r="Q463" i="12"/>
  <c r="V463" i="12"/>
  <c r="G464" i="12"/>
  <c r="I464" i="12"/>
  <c r="K464" i="12"/>
  <c r="M464" i="12"/>
  <c r="O464" i="12"/>
  <c r="Q464" i="12"/>
  <c r="V464" i="12"/>
  <c r="G465" i="12"/>
  <c r="I465" i="12"/>
  <c r="K465" i="12"/>
  <c r="M465" i="12"/>
  <c r="O465" i="12"/>
  <c r="Q465" i="12"/>
  <c r="V465" i="12"/>
  <c r="G466" i="12"/>
  <c r="I466" i="12"/>
  <c r="K466" i="12"/>
  <c r="M466" i="12"/>
  <c r="O466" i="12"/>
  <c r="Q466" i="12"/>
  <c r="V466" i="12"/>
  <c r="G467" i="12"/>
  <c r="M467" i="12" s="1"/>
  <c r="I467" i="12"/>
  <c r="K467" i="12"/>
  <c r="O467" i="12"/>
  <c r="Q467" i="12"/>
  <c r="V467" i="12"/>
  <c r="G468" i="12"/>
  <c r="I468" i="12"/>
  <c r="K468" i="12"/>
  <c r="M468" i="12"/>
  <c r="O468" i="12"/>
  <c r="Q468" i="12"/>
  <c r="V468" i="12"/>
  <c r="G469" i="12"/>
  <c r="I469" i="12"/>
  <c r="K469" i="12"/>
  <c r="M469" i="12"/>
  <c r="O469" i="12"/>
  <c r="Q469" i="12"/>
  <c r="V469" i="12"/>
  <c r="G470" i="12"/>
  <c r="M470" i="12" s="1"/>
  <c r="I470" i="12"/>
  <c r="K470" i="12"/>
  <c r="O470" i="12"/>
  <c r="Q470" i="12"/>
  <c r="V470" i="12"/>
  <c r="G473" i="12"/>
  <c r="I473" i="12"/>
  <c r="K473" i="12"/>
  <c r="M473" i="12"/>
  <c r="O473" i="12"/>
  <c r="Q473" i="12"/>
  <c r="V473" i="12"/>
  <c r="G474" i="12"/>
  <c r="I474" i="12"/>
  <c r="K474" i="12"/>
  <c r="M474" i="12"/>
  <c r="O474" i="12"/>
  <c r="Q474" i="12"/>
  <c r="V474" i="12"/>
  <c r="G475" i="12"/>
  <c r="I475" i="12"/>
  <c r="K475" i="12"/>
  <c r="M475" i="12"/>
  <c r="O475" i="12"/>
  <c r="Q475" i="12"/>
  <c r="V475" i="12"/>
  <c r="G476" i="12"/>
  <c r="M476" i="12" s="1"/>
  <c r="I476" i="12"/>
  <c r="K476" i="12"/>
  <c r="O476" i="12"/>
  <c r="Q476" i="12"/>
  <c r="V476" i="12"/>
  <c r="G477" i="12"/>
  <c r="I477" i="12"/>
  <c r="K477" i="12"/>
  <c r="M477" i="12"/>
  <c r="O477" i="12"/>
  <c r="Q477" i="12"/>
  <c r="V477" i="12"/>
  <c r="G478" i="12"/>
  <c r="I478" i="12"/>
  <c r="K478" i="12"/>
  <c r="M478" i="12"/>
  <c r="O478" i="12"/>
  <c r="Q478" i="12"/>
  <c r="V478" i="12"/>
  <c r="G479" i="12"/>
  <c r="M479" i="12" s="1"/>
  <c r="I479" i="12"/>
  <c r="K479" i="12"/>
  <c r="O479" i="12"/>
  <c r="Q479" i="12"/>
  <c r="V479" i="12"/>
  <c r="G480" i="12"/>
  <c r="I480" i="12"/>
  <c r="K480" i="12"/>
  <c r="M480" i="12"/>
  <c r="O480" i="12"/>
  <c r="Q480" i="12"/>
  <c r="V480" i="12"/>
  <c r="G481" i="12"/>
  <c r="I481" i="12"/>
  <c r="K481" i="12"/>
  <c r="M481" i="12"/>
  <c r="O481" i="12"/>
  <c r="Q481" i="12"/>
  <c r="V481" i="12"/>
  <c r="G482" i="12"/>
  <c r="I482" i="12"/>
  <c r="K482" i="12"/>
  <c r="M482" i="12"/>
  <c r="O482" i="12"/>
  <c r="Q482" i="12"/>
  <c r="V482" i="12"/>
  <c r="G484" i="12"/>
  <c r="I484" i="12"/>
  <c r="K484" i="12"/>
  <c r="M484" i="12"/>
  <c r="O484" i="12"/>
  <c r="Q484" i="12"/>
  <c r="V484" i="12"/>
  <c r="G485" i="12"/>
  <c r="G483" i="12" s="1"/>
  <c r="I485" i="12"/>
  <c r="K485" i="12"/>
  <c r="M485" i="12"/>
  <c r="O485" i="12"/>
  <c r="Q485" i="12"/>
  <c r="V485" i="12"/>
  <c r="G486" i="12"/>
  <c r="I486" i="12"/>
  <c r="K486" i="12"/>
  <c r="M486" i="12"/>
  <c r="O486" i="12"/>
  <c r="Q486" i="12"/>
  <c r="V486" i="12"/>
  <c r="G489" i="12"/>
  <c r="I489" i="12"/>
  <c r="K489" i="12"/>
  <c r="M489" i="12"/>
  <c r="O489" i="12"/>
  <c r="O488" i="12" s="1"/>
  <c r="Q489" i="12"/>
  <c r="Q488" i="12" s="1"/>
  <c r="V489" i="12"/>
  <c r="V488" i="12" s="1"/>
  <c r="G494" i="12"/>
  <c r="I494" i="12"/>
  <c r="K494" i="12"/>
  <c r="M494" i="12"/>
  <c r="O494" i="12"/>
  <c r="Q494" i="12"/>
  <c r="V494" i="12"/>
  <c r="G501" i="12"/>
  <c r="I501" i="12"/>
  <c r="K501" i="12"/>
  <c r="M501" i="12"/>
  <c r="O501" i="12"/>
  <c r="Q501" i="12"/>
  <c r="V501" i="12"/>
  <c r="G504" i="12"/>
  <c r="I504" i="12"/>
  <c r="K504" i="12"/>
  <c r="M504" i="12"/>
  <c r="O504" i="12"/>
  <c r="Q504" i="12"/>
  <c r="V504" i="12"/>
  <c r="G507" i="12"/>
  <c r="I507" i="12"/>
  <c r="K507" i="12"/>
  <c r="M507" i="12"/>
  <c r="O507" i="12"/>
  <c r="Q507" i="12"/>
  <c r="V507" i="12"/>
  <c r="G510" i="12"/>
  <c r="M510" i="12" s="1"/>
  <c r="I510" i="12"/>
  <c r="K510" i="12"/>
  <c r="O510" i="12"/>
  <c r="Q510" i="12"/>
  <c r="V510" i="12"/>
  <c r="M513" i="12"/>
  <c r="O513" i="12"/>
  <c r="Q513" i="12"/>
  <c r="V513" i="12"/>
  <c r="G514" i="12"/>
  <c r="G513" i="12" s="1"/>
  <c r="I514" i="12"/>
  <c r="I513" i="12" s="1"/>
  <c r="K514" i="12"/>
  <c r="K513" i="12" s="1"/>
  <c r="M514" i="12"/>
  <c r="O514" i="12"/>
  <c r="Q514" i="12"/>
  <c r="V514" i="12"/>
  <c r="G517" i="12"/>
  <c r="I517" i="12"/>
  <c r="K517" i="12"/>
  <c r="M517" i="12"/>
  <c r="O517" i="12"/>
  <c r="Q517" i="12"/>
  <c r="V517" i="12"/>
  <c r="G519" i="12"/>
  <c r="G516" i="12" s="1"/>
  <c r="I519" i="12"/>
  <c r="I516" i="12" s="1"/>
  <c r="K519" i="12"/>
  <c r="K516" i="12" s="1"/>
  <c r="M519" i="12"/>
  <c r="O519" i="12"/>
  <c r="Q519" i="12"/>
  <c r="V519" i="12"/>
  <c r="G521" i="12"/>
  <c r="I521" i="12"/>
  <c r="K521" i="12"/>
  <c r="M521" i="12"/>
  <c r="O521" i="12"/>
  <c r="Q521" i="12"/>
  <c r="V521" i="12"/>
  <c r="G522" i="12"/>
  <c r="M522" i="12" s="1"/>
  <c r="I522" i="12"/>
  <c r="K522" i="12"/>
  <c r="O522" i="12"/>
  <c r="Q522" i="12"/>
  <c r="V522" i="12"/>
  <c r="G524" i="12"/>
  <c r="I524" i="12"/>
  <c r="K524" i="12"/>
  <c r="M524" i="12"/>
  <c r="O524" i="12"/>
  <c r="O516" i="12" s="1"/>
  <c r="Q524" i="12"/>
  <c r="Q516" i="12" s="1"/>
  <c r="V524" i="12"/>
  <c r="G526" i="12"/>
  <c r="M526" i="12" s="1"/>
  <c r="I526" i="12"/>
  <c r="K526" i="12"/>
  <c r="O526" i="12"/>
  <c r="Q526" i="12"/>
  <c r="V526" i="12"/>
  <c r="G527" i="12"/>
  <c r="I527" i="12"/>
  <c r="K527" i="12"/>
  <c r="M527" i="12"/>
  <c r="O527" i="12"/>
  <c r="Q527" i="12"/>
  <c r="V527" i="12"/>
  <c r="G528" i="12"/>
  <c r="I528" i="12"/>
  <c r="K528" i="12"/>
  <c r="M528" i="12"/>
  <c r="O528" i="12"/>
  <c r="Q528" i="12"/>
  <c r="V528" i="12"/>
  <c r="G529" i="12"/>
  <c r="I529" i="12"/>
  <c r="K529" i="12"/>
  <c r="M529" i="12"/>
  <c r="O529" i="12"/>
  <c r="Q529" i="12"/>
  <c r="V529" i="12"/>
  <c r="G530" i="12"/>
  <c r="I530" i="12"/>
  <c r="K530" i="12"/>
  <c r="M530" i="12"/>
  <c r="O530" i="12"/>
  <c r="Q530" i="12"/>
  <c r="V530" i="12"/>
  <c r="G531" i="12"/>
  <c r="M531" i="12" s="1"/>
  <c r="I531" i="12"/>
  <c r="K531" i="12"/>
  <c r="O531" i="12"/>
  <c r="Q531" i="12"/>
  <c r="V531" i="12"/>
  <c r="G534" i="12"/>
  <c r="I534" i="12"/>
  <c r="K534" i="12"/>
  <c r="M534" i="12"/>
  <c r="O534" i="12"/>
  <c r="Q534" i="12"/>
  <c r="V534" i="12"/>
  <c r="G536" i="12"/>
  <c r="G537" i="12"/>
  <c r="I537" i="12"/>
  <c r="I536" i="12" s="1"/>
  <c r="K537" i="12"/>
  <c r="K536" i="12" s="1"/>
  <c r="M537" i="12"/>
  <c r="M536" i="12" s="1"/>
  <c r="O537" i="12"/>
  <c r="Q537" i="12"/>
  <c r="V537" i="12"/>
  <c r="G538" i="12"/>
  <c r="I538" i="12"/>
  <c r="K538" i="12"/>
  <c r="M538" i="12"/>
  <c r="O538" i="12"/>
  <c r="O536" i="12" s="1"/>
  <c r="Q538" i="12"/>
  <c r="Q536" i="12" s="1"/>
  <c r="V538" i="12"/>
  <c r="V536" i="12" s="1"/>
  <c r="G539" i="12"/>
  <c r="I539" i="12"/>
  <c r="K539" i="12"/>
  <c r="M539" i="12"/>
  <c r="O539" i="12"/>
  <c r="Q539" i="12"/>
  <c r="V539" i="12"/>
  <c r="G540" i="12"/>
  <c r="I540" i="12"/>
  <c r="K540" i="12"/>
  <c r="M540" i="12"/>
  <c r="O540" i="12"/>
  <c r="Q540" i="12"/>
  <c r="V540" i="12"/>
  <c r="G542" i="12"/>
  <c r="I542" i="12"/>
  <c r="K542" i="12"/>
  <c r="M542" i="12"/>
  <c r="O542" i="12"/>
  <c r="Q542" i="12"/>
  <c r="V542" i="12"/>
  <c r="G543" i="12"/>
  <c r="I543" i="12"/>
  <c r="K543" i="12"/>
  <c r="M543" i="12"/>
  <c r="O543" i="12"/>
  <c r="Q543" i="12"/>
  <c r="V543" i="12"/>
  <c r="G545" i="12"/>
  <c r="I545" i="12"/>
  <c r="K545" i="12"/>
  <c r="M545" i="12"/>
  <c r="O545" i="12"/>
  <c r="Q545" i="12"/>
  <c r="V545" i="12"/>
  <c r="AE547" i="12"/>
  <c r="F41" i="1" s="1"/>
  <c r="I20" i="1"/>
  <c r="I19" i="1"/>
  <c r="I17" i="1"/>
  <c r="H44" i="1"/>
  <c r="J28" i="1"/>
  <c r="J26" i="1"/>
  <c r="G38" i="1"/>
  <c r="F38" i="1"/>
  <c r="J23" i="1"/>
  <c r="J24" i="1"/>
  <c r="J25" i="1"/>
  <c r="J27" i="1"/>
  <c r="E24" i="1"/>
  <c r="G24" i="1"/>
  <c r="E26" i="1"/>
  <c r="G26" i="1"/>
  <c r="I78" i="1" l="1"/>
  <c r="I18" i="1" s="1"/>
  <c r="F39" i="1"/>
  <c r="F44" i="1" s="1"/>
  <c r="G23" i="1" s="1"/>
  <c r="I42" i="1"/>
  <c r="M44" i="13"/>
  <c r="M73" i="13"/>
  <c r="M52" i="13"/>
  <c r="M8" i="13"/>
  <c r="AF109" i="13"/>
  <c r="G43" i="1" s="1"/>
  <c r="I43" i="1" s="1"/>
  <c r="G34" i="13"/>
  <c r="G98" i="13"/>
  <c r="G41" i="13"/>
  <c r="M75" i="12"/>
  <c r="M516" i="12"/>
  <c r="V483" i="12"/>
  <c r="V325" i="12"/>
  <c r="O89" i="12"/>
  <c r="G8" i="12"/>
  <c r="O483" i="12"/>
  <c r="O325" i="12"/>
  <c r="Q483" i="12"/>
  <c r="V13" i="12"/>
  <c r="Q13" i="12"/>
  <c r="V516" i="12"/>
  <c r="O406" i="12"/>
  <c r="Q325" i="12"/>
  <c r="I488" i="12"/>
  <c r="G246" i="12"/>
  <c r="V406" i="12"/>
  <c r="M238" i="12"/>
  <c r="Q406" i="12"/>
  <c r="G290" i="12"/>
  <c r="K238" i="12"/>
  <c r="G123" i="12"/>
  <c r="G349" i="12"/>
  <c r="M406" i="12"/>
  <c r="K406" i="12"/>
  <c r="G308" i="12"/>
  <c r="G238" i="12"/>
  <c r="V75" i="12"/>
  <c r="G406" i="12"/>
  <c r="V89" i="12"/>
  <c r="Q89" i="12"/>
  <c r="M488" i="12"/>
  <c r="M483" i="12"/>
  <c r="M325" i="12"/>
  <c r="V123" i="12"/>
  <c r="K488" i="12"/>
  <c r="K483" i="12"/>
  <c r="Q123" i="12"/>
  <c r="I483" i="12"/>
  <c r="O13" i="12"/>
  <c r="G488" i="12"/>
  <c r="V349" i="12"/>
  <c r="G68" i="12"/>
  <c r="M13" i="12"/>
  <c r="Q349" i="12"/>
  <c r="K13" i="12"/>
  <c r="O349" i="12"/>
  <c r="M247" i="12"/>
  <c r="M246" i="12" s="1"/>
  <c r="M349" i="12"/>
  <c r="G39" i="1" l="1"/>
  <c r="G41" i="1"/>
  <c r="I41" i="1" s="1"/>
  <c r="I55" i="1"/>
  <c r="G547" i="12"/>
  <c r="I39" i="1"/>
  <c r="I44" i="1" s="1"/>
  <c r="G44" i="1"/>
  <c r="G25" i="1" s="1"/>
  <c r="A27" i="1" s="1"/>
  <c r="A28" i="1" s="1"/>
  <c r="G28" i="1" l="1"/>
  <c r="G27" i="1" s="1"/>
  <c r="G29" i="1" s="1"/>
  <c r="J43" i="1"/>
  <c r="J39" i="1"/>
  <c r="J44" i="1" s="1"/>
  <c r="J41" i="1"/>
  <c r="J42" i="1"/>
  <c r="I16" i="1"/>
  <c r="I21" i="1" s="1"/>
  <c r="I88" i="1"/>
  <c r="J77" i="1" l="1"/>
  <c r="J75" i="1"/>
  <c r="J85" i="1"/>
  <c r="J63" i="1"/>
  <c r="J66" i="1"/>
  <c r="J68" i="1"/>
  <c r="J69" i="1"/>
  <c r="J70" i="1"/>
  <c r="J73" i="1"/>
  <c r="J87" i="1"/>
  <c r="J62" i="1"/>
  <c r="J61" i="1"/>
  <c r="J79" i="1"/>
  <c r="J67" i="1"/>
  <c r="J78" i="1"/>
  <c r="J64" i="1"/>
  <c r="J76" i="1"/>
  <c r="J80" i="1"/>
  <c r="J86" i="1"/>
  <c r="J84" i="1"/>
  <c r="J83" i="1"/>
  <c r="J81" i="1"/>
  <c r="J55" i="1"/>
  <c r="J60" i="1"/>
  <c r="J65" i="1"/>
  <c r="J71" i="1"/>
  <c r="J72" i="1"/>
  <c r="J58" i="1"/>
  <c r="J82" i="1"/>
  <c r="J56" i="1"/>
  <c r="J59" i="1"/>
  <c r="J57" i="1"/>
  <c r="J74" i="1"/>
  <c r="J8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Trunda</author>
  </authors>
  <commentList>
    <comment ref="S6" authorId="0" shapeId="0" xr:uid="{B5FB1EC6-CCA3-41A6-B7C1-45509931984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B15466C-283C-48E8-B707-7CC1DF93B1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Trunda</author>
  </authors>
  <commentList>
    <comment ref="S6" authorId="0" shapeId="0" xr:uid="{4F3240C9-3CEA-4383-A921-5DB8BC07295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472C858-2EEC-444E-A562-0395B584F32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<sst xmlns="http://schemas.openxmlformats.org/spreadsheetml/2006/main" count="4198" uniqueCount="1110">
  <si>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</si>
  <si>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</si>
  <si>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</si>
  <si>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</si>
  <si>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</si>
  <si>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</si>
  <si>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</si>
  <si>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</si>
  <si>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</si>
  <si>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</si>
  <si>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</si>
  <si>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</si>
  <si>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</si>
  <si>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</si>
  <si>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</si>
  <si>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</si>
  <si>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</si>
  <si>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</si>
  <si>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</si>
  <si>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</si>
  <si>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</si>
  <si>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</si>
  <si>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</si>
  <si>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</si>
  <si>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</si>
  <si>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</si>
  <si>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</si>
  <si>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</si>
  <si>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</si>
  <si>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</si>
  <si>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</si>
  <si>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</si>
  <si>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</si>
  <si>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</si>
  <si>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</si>
  <si>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</si>
  <si>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</si>
  <si>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</si>
  <si>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</si>
  <si>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</si>
  <si>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</si>
  <si>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</si>
  <si>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</si>
  <si>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255Z040</t>
  </si>
  <si>
    <t>Rekonstrukce kotelny SŠ TEGA</t>
  </si>
  <si>
    <t>Stavba</t>
  </si>
  <si>
    <t>Stavební objekt</t>
  </si>
  <si>
    <t>1</t>
  </si>
  <si>
    <t>D124</t>
  </si>
  <si>
    <t>Vytápění</t>
  </si>
  <si>
    <t>D128</t>
  </si>
  <si>
    <t>MaR</t>
  </si>
  <si>
    <t>Celkem za stavbu</t>
  </si>
  <si>
    <t>CZK</t>
  </si>
  <si>
    <t>#POPS</t>
  </si>
  <si>
    <t>Popis stavby: 255Z040 - Rekonstrukce kotelny SŠ TEGA</t>
  </si>
  <si>
    <t>#POPO</t>
  </si>
  <si>
    <t>Popis objektu: 1 - Rekonstrukce kotelny SŠ TEGA</t>
  </si>
  <si>
    <t>#POPR</t>
  </si>
  <si>
    <t>Popis rozpočtu: D124 - Vytápění</t>
  </si>
  <si>
    <t>Popis rozpočtu: D128 - MaR</t>
  </si>
  <si>
    <t>Rekapitulace dílů</t>
  </si>
  <si>
    <t>Typ dílu</t>
  </si>
  <si>
    <t>3</t>
  </si>
  <si>
    <t>Svislé a kompletní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</si>
  <si>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</si>
  <si>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</si>
  <si>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</si>
  <si>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</si>
  <si>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</si>
  <si>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</si>
  <si>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700B</t>
  </si>
  <si>
    <t>Demontáže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</si>
  <si>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</si>
  <si>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</si>
  <si>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</si>
  <si>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</si>
  <si>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</si>
  <si>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</si>
  <si>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700</t>
  </si>
  <si>
    <t>Hodinové zúčtovací sazby, zkoušky, revize</t>
  </si>
  <si>
    <t>713</t>
  </si>
  <si>
    <t>Izolace tepelné</t>
  </si>
  <si>
    <t>721</t>
  </si>
  <si>
    <t>Vnitřní kanalizace</t>
  </si>
  <si>
    <t>722</t>
  </si>
  <si>
    <t>Vnitřní vodovod</t>
  </si>
  <si>
    <t>722.1</t>
  </si>
  <si>
    <t>Čištění a stabilizace topné vody</t>
  </si>
  <si>
    <t>723</t>
  </si>
  <si>
    <t>Vnitřní plynovod</t>
  </si>
  <si>
    <t>731</t>
  </si>
  <si>
    <t>Kotelny</t>
  </si>
  <si>
    <t>731.1</t>
  </si>
  <si>
    <t>Kotelny - odkouření</t>
  </si>
  <si>
    <t>731.2</t>
  </si>
  <si>
    <t>Kotelny - přívod vzduchu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</si>
  <si>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</si>
  <si>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</si>
  <si>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</si>
  <si>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</si>
  <si>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</si>
  <si>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</si>
  <si>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</si>
  <si>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</si>
  <si>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</si>
  <si>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</si>
  <si>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784</t>
  </si>
  <si>
    <t>Malby</t>
  </si>
  <si>
    <t>MaR_1</t>
  </si>
  <si>
    <t>Periferie</t>
  </si>
  <si>
    <t>MaR_DT</t>
  </si>
  <si>
    <t>Rozvaděče</t>
  </si>
  <si>
    <t>MaR_HW</t>
  </si>
  <si>
    <t>Řídící systém</t>
  </si>
  <si>
    <t>MAR_J</t>
  </si>
  <si>
    <t>Jiné</t>
  </si>
  <si>
    <t>MAR_KT</t>
  </si>
  <si>
    <t>Kabelové trasy, kabely</t>
  </si>
  <si>
    <t>MAR_MT</t>
  </si>
  <si>
    <t>Ostatní montáže</t>
  </si>
  <si>
    <t>MAR_OE</t>
  </si>
  <si>
    <t>Ostatní elektro</t>
  </si>
  <si>
    <t>MaR_SW</t>
  </si>
  <si>
    <t>Software</t>
  </si>
  <si>
    <t>D96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</si>
  <si>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</si>
  <si>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</si>
  <si>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</si>
  <si>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</si>
  <si>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</si>
  <si>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</si>
  <si>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</si>
  <si>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</si>
  <si>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</si>
  <si>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</si>
  <si>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</si>
  <si>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</si>
  <si>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</si>
  <si>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</si>
  <si>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</si>
  <si>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</si>
  <si>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</si>
  <si>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</si>
  <si>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</si>
  <si>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</si>
  <si>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</si>
  <si>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</si>
  <si>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</si>
  <si>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</si>
  <si>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</si>
  <si>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</si>
  <si>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</si>
  <si>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</si>
  <si>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</si>
  <si>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</si>
  <si>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</si>
  <si>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</si>
  <si>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310238211R00</t>
  </si>
  <si>
    <t>Zazdívka otvorů o ploše přes 0,25 m2 do 1 m2 ve zdivu nadzákladovém cihlami pálenými pro jakoukoliv maltu vápenocementovou</t>
  </si>
  <si>
    <t>m3</t>
  </si>
  <si>
    <t>801-4</t>
  </si>
  <si>
    <t>RTS 25/ I</t>
  </si>
  <si>
    <t>Práce</t>
  </si>
  <si>
    <t>Běžná</t>
  </si>
  <si>
    <t>POL1_</t>
  </si>
  <si>
    <t>včetně pomocného pracovního lešení</t>
  </si>
  <si>
    <t>SPI</t>
  </si>
  <si>
    <t>0,1256*0,45</t>
  </si>
  <si>
    <t>VV</t>
  </si>
  <si>
    <t>0,24*0,45</t>
  </si>
  <si>
    <t>602011119RT3</t>
  </si>
  <si>
    <t xml:space="preserve">Omítka stěn z hotových směsí vrstva jádrová, tepelně izolační, vnější, tloušťka vrstvy 30 mm,  </t>
  </si>
  <si>
    <t>m2</t>
  </si>
  <si>
    <t>801-1</t>
  </si>
  <si>
    <t>po jednotlivých vrstvách</t>
  </si>
  <si>
    <t>V položce nejsou zakalkulovány náklady na pomocné lešení, použití rohových lišt a armovací skelné tkaniny.</t>
  </si>
  <si>
    <t>POP</t>
  </si>
  <si>
    <t>0,126+0,24</t>
  </si>
  <si>
    <t>0,2*0,6</t>
  </si>
  <si>
    <t>602011199R00</t>
  </si>
  <si>
    <t>Penetrace velmi savých minerálních podkladů zpevňující (lehké betony a staré omítky), stěn</t>
  </si>
  <si>
    <t>5,7*3</t>
  </si>
  <si>
    <t>6*3</t>
  </si>
  <si>
    <t>(5,7*3)-(2,4*1,45)</t>
  </si>
  <si>
    <t>5,7*6</t>
  </si>
  <si>
    <t>612401291R00</t>
  </si>
  <si>
    <t>Omítky malých ploch vnitřních stěn přes 0,09 do 0,25 m2, vápennou štukovou omítkou</t>
  </si>
  <si>
    <t>kus</t>
  </si>
  <si>
    <t>jakoukoliv maltou, z pomocného pracovního lešení o výšce podlahy do 1900 mm a pro zatížení do 1,5 kPa,</t>
  </si>
  <si>
    <t>631312121R00</t>
  </si>
  <si>
    <t>Doplnění mazanin betonem prostým o ploše jednotlivě přes 1 do 4 m2  tloušťky do 80 mm</t>
  </si>
  <si>
    <t>prostým betonem (s dodáním hmot) bez potěru,</t>
  </si>
  <si>
    <t>7,1*0,08</t>
  </si>
  <si>
    <t>777641902R00</t>
  </si>
  <si>
    <t>Opravy podlah nátěry polyesterovými penetračními</t>
  </si>
  <si>
    <t>800-773</t>
  </si>
  <si>
    <t>7,1</t>
  </si>
  <si>
    <t>783881260R00</t>
  </si>
  <si>
    <t>Nátěry betonových podlah akrylátové penetrace + 2x nátěr akrylátový</t>
  </si>
  <si>
    <t>800-783</t>
  </si>
  <si>
    <t>713400832R00</t>
  </si>
  <si>
    <t>Odstranění tepelné izolace potrubí izolace jakékoliv tloušťky (bez řezání ocelové konstrukce plamenem) rohoží nebo matracemi včetně povrchové úpravy</t>
  </si>
  <si>
    <t>800-713</t>
  </si>
  <si>
    <t>722130801R00</t>
  </si>
  <si>
    <t>Demontáž potrubí z ocelových trubek závitových do DN 25</t>
  </si>
  <si>
    <t>m</t>
  </si>
  <si>
    <t>800-721</t>
  </si>
  <si>
    <t>722130803R00</t>
  </si>
  <si>
    <t>Demontáž potrubí z ocelových trubek závitových přes DN 40 do DN 50</t>
  </si>
  <si>
    <t>722130805R00</t>
  </si>
  <si>
    <t>Demontáž potrubí z ocelových trubek závitových DN 80</t>
  </si>
  <si>
    <t>724311814R00</t>
  </si>
  <si>
    <t>Demontáž tlakových nádrží přes 300 do 750 litrů</t>
  </si>
  <si>
    <t>soubor</t>
  </si>
  <si>
    <t>731201812R00</t>
  </si>
  <si>
    <t>Demontáž kotlů ocelových žárotrubných skříňových s polomechanickým roštem o výkonu přes 40 do 75 kW</t>
  </si>
  <si>
    <t>800-731</t>
  </si>
  <si>
    <t>731202860R00</t>
  </si>
  <si>
    <t>Demontáž kotlů ocelových rozřezání demontovaných kotlů ocelových o hmotnosti přes 6 000 do 10 000 kg</t>
  </si>
  <si>
    <t>Modrá</t>
  </si>
  <si>
    <t>732110812R00</t>
  </si>
  <si>
    <t>Demontáž rozdělovačů a sběračů přes 100 do DN 200</t>
  </si>
  <si>
    <t>732212815R00</t>
  </si>
  <si>
    <t>Demontáž ohříváků zásobníkových stojatých  o obsahu do 1 600 l</t>
  </si>
  <si>
    <t>732213814R00</t>
  </si>
  <si>
    <t>Demontáž ohříváků zásobníkových - rozřezání demontovaných zásobníků  o obsahu přes 630 do 1 600 l</t>
  </si>
  <si>
    <t>732420811R00</t>
  </si>
  <si>
    <t>Demontáž čerpadel oběhových spirálních(do potrubí) DN 25</t>
  </si>
  <si>
    <t>732420812R00</t>
  </si>
  <si>
    <t>Demontáž čerpadel oběhových spirálních(do potrubí) DN 40</t>
  </si>
  <si>
    <t>733110806R00</t>
  </si>
  <si>
    <t>Demontáž potrubí z ocelových trubek závitových přes 15 do DN 32</t>
  </si>
  <si>
    <t>733110808R00</t>
  </si>
  <si>
    <t>Demontáž potrubí z ocelových trubek závitových přes 32 do DN 50</t>
  </si>
  <si>
    <t>733110810R00</t>
  </si>
  <si>
    <t>Demontáž potrubí z ocelových trubek závitových přes 50 do DN 80</t>
  </si>
  <si>
    <t>733120832R00</t>
  </si>
  <si>
    <t>Demontáž potrubí z ocelových trubek hladkých přes 89 do D 133</t>
  </si>
  <si>
    <t>733120836R00</t>
  </si>
  <si>
    <t>Demontáž potrubí z ocelových trubek hladkých přes 133 do D 159</t>
  </si>
  <si>
    <t>734100811R00</t>
  </si>
  <si>
    <t>Demontáž přírubových armatur se dvěma přírubami, do DN 50</t>
  </si>
  <si>
    <t>734100812R00</t>
  </si>
  <si>
    <t>Demontáž přírubových armatur se dvěma přírubami, přes 50 do DN 100</t>
  </si>
  <si>
    <t>734100813R00</t>
  </si>
  <si>
    <t>Demontáž přírubových armatur se dvěma přírubami, přes 100 do DN 150</t>
  </si>
  <si>
    <t>734200824R00</t>
  </si>
  <si>
    <t>Demontáž závitových armatur se dvěma závity, přes 6/4 do G 2"</t>
  </si>
  <si>
    <t>70054R1</t>
  </si>
  <si>
    <t>demontáž odvodu spalin</t>
  </si>
  <si>
    <t>h</t>
  </si>
  <si>
    <t>Vlastní</t>
  </si>
  <si>
    <t>Indiv</t>
  </si>
  <si>
    <t>700B001</t>
  </si>
  <si>
    <t>Roztřídění a ekologická likvidace původní technologie</t>
  </si>
  <si>
    <t>ks</t>
  </si>
  <si>
    <t>700B01</t>
  </si>
  <si>
    <t>Demontáž větracích jednotek</t>
  </si>
  <si>
    <t>722130806R00.</t>
  </si>
  <si>
    <t>Demontáž potrubí ocelových závitových, DN 125 mm</t>
  </si>
  <si>
    <t>731201822R00.</t>
  </si>
  <si>
    <t>Demontáž kotlů automatických do 465 kW</t>
  </si>
  <si>
    <t>731201823R00.</t>
  </si>
  <si>
    <t>Demontáž kotlů automatických do 730 kW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</si>
  <si>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</si>
  <si>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</si>
  <si>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952902110R00</t>
  </si>
  <si>
    <t>Čištění budov zametáním v místnostech, chodbách, na schodišti a na půdě</t>
  </si>
  <si>
    <t>961055111R00</t>
  </si>
  <si>
    <t>Bourání základů železobetonových</t>
  </si>
  <si>
    <t>801-3</t>
  </si>
  <si>
    <t>nebo vybourání otvorů průřezové plochy přes 4 m2 v základech</t>
  </si>
  <si>
    <t>7,1*0,15</t>
  </si>
  <si>
    <t>979951112R00</t>
  </si>
  <si>
    <t>Výkup kovů železný šrot, tloušťky nad 4 mm</t>
  </si>
  <si>
    <t>t</t>
  </si>
  <si>
    <t>Pro vyjádření výnosu ve prospěch zhotovitele je nutné jednotkovou cenu uvést se záporným znaménkem. (Získaná částka ponižuje náklad stavby.)</t>
  </si>
  <si>
    <t>904R01</t>
  </si>
  <si>
    <t>Požární dohled po dokončení svářečských prací</t>
  </si>
  <si>
    <t>904R02</t>
  </si>
  <si>
    <t>Rozbor vody v topném systému</t>
  </si>
  <si>
    <t>R01</t>
  </si>
  <si>
    <t>Revize spalinových cest</t>
  </si>
  <si>
    <t xml:space="preserve">ks    </t>
  </si>
  <si>
    <t>R03</t>
  </si>
  <si>
    <t>Servis - uvedení kotlů do provozu, zaškolení obsluhy</t>
  </si>
  <si>
    <t>R05</t>
  </si>
  <si>
    <t>Výbava kotelny (svítilna, lékárnička, detektor CO ....)</t>
  </si>
  <si>
    <t>kpl.</t>
  </si>
  <si>
    <t>904      R00</t>
  </si>
  <si>
    <t>Hzs-vypuštění, proplach, napuštění upravenou vodou</t>
  </si>
  <si>
    <t>Agregovaná položka</t>
  </si>
  <si>
    <t>POL2_</t>
  </si>
  <si>
    <t>Revize plynovodu F+G</t>
  </si>
  <si>
    <t>R-položka</t>
  </si>
  <si>
    <t>POL12_0</t>
  </si>
  <si>
    <t>Revizní knihy kotlů</t>
  </si>
  <si>
    <t>904      R01</t>
  </si>
  <si>
    <t>Hzs-zkousky v ramci montaz.praci, Komplexni vyzkouseni</t>
  </si>
  <si>
    <t>Prav.M</t>
  </si>
  <si>
    <t>HZS</t>
  </si>
  <si>
    <t>POL10_</t>
  </si>
  <si>
    <t>904      R02</t>
  </si>
  <si>
    <t>Hzs-zkousky v ramci montaz.praci, Topná zkouška</t>
  </si>
  <si>
    <t>909      R00</t>
  </si>
  <si>
    <t>Hzs-nezmeritelne stavebni prace</t>
  </si>
  <si>
    <t>900      RT322</t>
  </si>
  <si>
    <t>HZS, nepředvídatelné práce při rekonstrukci kotelny</t>
  </si>
  <si>
    <t>700100R1</t>
  </si>
  <si>
    <t>Práce spojené s transportem navržených zařízení</t>
  </si>
  <si>
    <t>Specifikace</t>
  </si>
  <si>
    <t>POL3_</t>
  </si>
  <si>
    <t>713552121R00</t>
  </si>
  <si>
    <t>Protipožární kabelové přepážky Protipožární trubní ucpávky EI 120, do D 108 mm, stěna</t>
  </si>
  <si>
    <t>Otvor se utěsní minerální vlnou. Prostup i potrubí před a za prostupem je natřeno protipožární stěrkou. Cena obsahuje dodávku minerální vlny a požární stěrky.</t>
  </si>
  <si>
    <t>Včetně pomocného lešení o výšce podlahy do 1900 mm a pro zatížení do 1,5 kPa.</t>
  </si>
  <si>
    <t>722182014R00</t>
  </si>
  <si>
    <t>Montáž tepelné izolace potrubí lepicí páska, sponky, přes DN 25 do DN 40</t>
  </si>
  <si>
    <t>Odkaz na mn. položky pořadí 60 : 7,00000</t>
  </si>
  <si>
    <t>Odkaz na mn. položky pořadí 61 : 45,00000</t>
  </si>
  <si>
    <t>Odkaz na mn. položky pořadí 62 : 32,00000</t>
  </si>
  <si>
    <t>722182016R00</t>
  </si>
  <si>
    <t>Montáž tepelné izolace potrubí lepicí páska, sponky, přes DN 40 do DN 80</t>
  </si>
  <si>
    <t>Odkaz na mn. položky pořadí 63 : 26,00000</t>
  </si>
  <si>
    <t>Odkaz na mn. položky pořadí 64 : 82,00000</t>
  </si>
  <si>
    <t>Odkaz na mn. položky pořadí 65 : 8,00000</t>
  </si>
  <si>
    <t>722182091R00</t>
  </si>
  <si>
    <t>Montáž tepelné izolace potrubí příplatek za montáž izolačních tvarovek do DN 25</t>
  </si>
  <si>
    <t>722182094R00</t>
  </si>
  <si>
    <t>Montáž tepelné izolace potrubí příplatek za montáž izolačních tvarovek přes DN 25 do DN 40</t>
  </si>
  <si>
    <t>722182096R00</t>
  </si>
  <si>
    <t>Montáž tepelné izolace potrubí příplatek za montáž izolačních tvarovek přes DN 40 do DN 80</t>
  </si>
  <si>
    <t>722182018R00.</t>
  </si>
  <si>
    <t>Montáž tepelné izolace skruží na potrubí přímé, DN 125 mm, lepicí páska</t>
  </si>
  <si>
    <t>Odkaz na mn. položky pořadí 66 : 28,00000</t>
  </si>
  <si>
    <t>722182098R00.</t>
  </si>
  <si>
    <t>Příplatek za montáž izolačních tvarovek DN 125 mm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</si>
  <si>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</si>
  <si>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</si>
  <si>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SPCM</t>
  </si>
  <si>
    <t>Odkaz na mn. položky pořadí 193 : 7,00000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</si>
  <si>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</si>
  <si>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</si>
  <si>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Odkaz na mn. položky pořadí 194 : 45,00000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</si>
  <si>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</si>
  <si>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</si>
  <si>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Odkaz na mn. položky pořadí 195 : 32,00000</t>
  </si>
  <si>
    <t>631547217R</t>
  </si>
  <si>
    <t>pouzdro potrubní řezané; minerální vlákno; povrchová úprava Al fólie se skelnou mřížkou; vnitřní průměr 48,0 mm; tl. izolace 40,0 mm; provozní teplota  do 250 °C; tepelná vodivost (10°C) 0,0330 W/mK; tepelná vodivost (50°C) 0,037 W/mK</t>
  </si>
  <si>
    <t>Odkaz na mn. položky pořadí 196 : 26,00000</t>
  </si>
  <si>
    <t>631547219R</t>
  </si>
  <si>
    <t>pouzdro potrubní řezané; minerální vlákno; povrchová úprava Al fólie se skelnou mřížkou; vnitřní průměr 60,0 mm; tl. izolace 40,0 mm; provozní teplota  do 250 °C; tepelná vodivost (10°C) 0,0330 W/mK; tepelná vodivost (50°C) 0,037 W/mK</t>
  </si>
  <si>
    <t>Odkaz na mn. položky pořadí 197 : 82,00000</t>
  </si>
  <si>
    <t>631547322R</t>
  </si>
  <si>
    <t>pouzdro potrubní řezané; minerální vlákno; povrchová úprava Al fólie se skelnou mřížkou; vnitřní průměr 76,0 mm; tl. izolace 50,0 mm; provozní teplota  do 250 °C; tepelná vodivost (10°C) 0,0330 W/mK; tepelná vodivost (50°C) 0,037 W/mK</t>
  </si>
  <si>
    <t>Odkaz na mn. položky pořadí 198 : 8,00000</t>
  </si>
  <si>
    <t>631547626R</t>
  </si>
  <si>
    <t>pouzdro potrubní řezané; minerální vlákno; povrchová úprava Al fólie se skelnou mřížkou; vnitřní průměr 133,0 mm; tl. izolace 80,0 mm; provozní teplota  do 250 °C; tepelná vodivost (10°C) 0,0330 W/mK; tepelná vodivost (50°C) 0,037 W/mK</t>
  </si>
  <si>
    <t>Odkaz na mn. položky pořadí 199 : 28,00000</t>
  </si>
  <si>
    <t>998713201R00</t>
  </si>
  <si>
    <t>Přesun hmot pro izolace tepelné v objektech výšky do 6 m</t>
  </si>
  <si>
    <t>Přesun hmot</t>
  </si>
  <si>
    <t>POL7_</t>
  </si>
  <si>
    <t>50 m vodorovně</t>
  </si>
  <si>
    <t>721176102R00</t>
  </si>
  <si>
    <t>Potrubí HT připojovací vnější průměr D 40 mm, tloušťka stěny 1,8 mm, DN 40</t>
  </si>
  <si>
    <t>včetně tvarovek, objímek. Bez zednických výpomocí.</t>
  </si>
  <si>
    <t>721223424RT1</t>
  </si>
  <si>
    <t>Vpusť podlahová se zápachovou uzávěrkou průměr 50, 75 110 mm, se svislým odtokem,147x147mm/138x138mm, včetně dodávky materiálu</t>
  </si>
  <si>
    <t>721290111R00</t>
  </si>
  <si>
    <t>Zkouška těsnosti kanalizace v objektech vodou, DN 125</t>
  </si>
  <si>
    <t>Odkaz na mn. položky pořadí 68 : 6,00000</t>
  </si>
  <si>
    <t>998721201R00</t>
  </si>
  <si>
    <t>Přesun hmot pro vnitřní kanalizaci v objektech výšky do 6 m</t>
  </si>
  <si>
    <t>POL1_7</t>
  </si>
  <si>
    <t>50 m vodorovně, měřeno od těžiště půdorysné plochy skládky do těžiště půdorysné plochy objektu</t>
  </si>
  <si>
    <t>721R001</t>
  </si>
  <si>
    <t>Práce spojené s instalací nové podlahové vpusti</t>
  </si>
  <si>
    <t>722174213R00</t>
  </si>
  <si>
    <t>Montáž vodovodního potrubí plastového spojovaného svařováním nebo lepením svařovaného polyfuzně, d 25 mm</t>
  </si>
  <si>
    <t>montáž trubek bez tvarovek, bez materiálu, bez lešení, bez kotvení</t>
  </si>
  <si>
    <t>Bez zednických výpomocí.</t>
  </si>
  <si>
    <t>Odkaz na mn. položky pořadí 103 : 16,00000</t>
  </si>
  <si>
    <t>722174214R00</t>
  </si>
  <si>
    <t>Montáž vodovodního potrubí plastového spojovaného svařováním nebo lepením svařovaného polyfuzně, d 32 mm</t>
  </si>
  <si>
    <t>Odkaz na mn. položky pořadí 104 : 16,00000</t>
  </si>
  <si>
    <t>722174215R00</t>
  </si>
  <si>
    <t>Montáž vodovodního potrubí plastového spojovaného svařováním nebo lepením svařovaného polyfuzně, d 40 mm</t>
  </si>
  <si>
    <t>Odkaz na mn. položky pořadí 105 : 4,00000</t>
  </si>
  <si>
    <t>722174218R00</t>
  </si>
  <si>
    <t>Montáž vodovodního potrubí plastového spojovaného svařováním nebo lepením svařovaného polyfuzně, d 75 mm</t>
  </si>
  <si>
    <t>Odkaz na mn. položky pořadí 106 : 26,00000</t>
  </si>
  <si>
    <t>722181214RT8</t>
  </si>
  <si>
    <t>Izolace vodovodního potrubí návleková z trubic z pěnového polyetylenu, tloušťka stěny 20 mm, d 25 mm</t>
  </si>
  <si>
    <t>V položce je kalkulována dodávka izolační trubice, spon a lepicí pásky.</t>
  </si>
  <si>
    <t>722181214RU1</t>
  </si>
  <si>
    <t>Izolace vodovodního potrubí návleková z trubic z pěnového polyetylenu, tloušťka stěny 20 mm, d 32 mm</t>
  </si>
  <si>
    <t>722181215RV9</t>
  </si>
  <si>
    <t>Izolace vodovodního potrubí návleková z trubic z pěnového polyetylenu, tloušťka stěny 25 mm, d 40 mm</t>
  </si>
  <si>
    <t>722181215RY5</t>
  </si>
  <si>
    <t>Izolace vodovodního potrubí návleková z trubic z pěnového polyetylenu, tloušťka stěny 25 mm, d 76 mm</t>
  </si>
  <si>
    <t>722224111R00</t>
  </si>
  <si>
    <t>Kohout kulový, vypouštěcí a napouštěcí, vnější závit, mosazný, DN 15, PN 10, včetně dodávky materiálu</t>
  </si>
  <si>
    <t>722235522R00</t>
  </si>
  <si>
    <t>Filtr vodovodní, mosazný, vnitřní-vnitřní závit , DN 20, PN 20, včetně dodávky materiálu</t>
  </si>
  <si>
    <t>722235523R00</t>
  </si>
  <si>
    <t>Filtr vodovodní, mosazný, vnitřní-vnitřní závit , DN 25, PN 20, včetně dodávky materiálu</t>
  </si>
  <si>
    <t>722237662R00</t>
  </si>
  <si>
    <t>Klapka vodovodní, zpětná, vodorovná, mosazná, vnitřní-vnitřní závit, DN 20, PN 16</t>
  </si>
  <si>
    <t>722237663R00</t>
  </si>
  <si>
    <t>Klapka vodovodní, zpětná, vodorovná, mosazná, vnitřní-vnitřní závit, DN 25, PN 16</t>
  </si>
  <si>
    <t>722238712R00</t>
  </si>
  <si>
    <t>Šoupátko vodovodní, mosazné, vnitřní-vnitřní závit, DN 20, PN 8, včetně dodávky materiálu</t>
  </si>
  <si>
    <t>722238713R00</t>
  </si>
  <si>
    <t>Šoupátko vodovodní, mosazné, vnitřní-vnitřní závit, DN 25, PN 8, včetně dodávky materiálu</t>
  </si>
  <si>
    <t>722264112R00</t>
  </si>
  <si>
    <t>Vodoměr bytový, závitový, jednovtokový, suchoběžný, DN 15, pro teplotu vody do 30°C, montáž horizontálně i vertikálně, jmenovitý průtok 1,5 m3/hod, PN 10, délka 110 mm</t>
  </si>
  <si>
    <t>722280106R00</t>
  </si>
  <si>
    <t>Tlaková zkouška vodovodního potrubí do DN 32</t>
  </si>
  <si>
    <t>Včetně dodávky vody, uzavření a zabezpečení konců potrubí.</t>
  </si>
  <si>
    <t>722280108R00</t>
  </si>
  <si>
    <t>Tlaková zkouška vodovodního potrubí přes DN 40 do DN 50</t>
  </si>
  <si>
    <t>722280109R00</t>
  </si>
  <si>
    <t>Tlaková zkouška vodovodního potrubí přes DN 50 do DN 65</t>
  </si>
  <si>
    <t>722290234R00</t>
  </si>
  <si>
    <t>Proplach a dezinfekce vodovodního potrubí do DN 80</t>
  </si>
  <si>
    <t>Včetně dodání desinfekčního prostředku.</t>
  </si>
  <si>
    <t>Odkaz na mn. položky pořadí 89 : 32,00000</t>
  </si>
  <si>
    <t>Odkaz na mn. položky pořadí 90 : 4,00000</t>
  </si>
  <si>
    <t>Odkaz na mn. položky pořadí 91 : 26,00000</t>
  </si>
  <si>
    <t>734255125R00</t>
  </si>
  <si>
    <t>Ventil pojistný závitový 6,0 bar, mosazný, DN 20, vnitřní-vnitřní závit, včetně dodávky materiálu</t>
  </si>
  <si>
    <t>734421160R00</t>
  </si>
  <si>
    <t>Tlakoměr deformační 0-10 MPa č. 03322, D 100, včetně dodávky materiálu</t>
  </si>
  <si>
    <t>722R001</t>
  </si>
  <si>
    <t>Demineralizační soustava pro úpravu topné vody k permanentní instalaci</t>
  </si>
  <si>
    <t/>
  </si>
  <si>
    <t>– jednotková demineralizační kapacita: 15 000 litrů na 1 °dH</t>
  </si>
  <si>
    <t>– demineralizační kapacita je 1 000 l při vstupní tvrdosti vody 15 °dH</t>
  </si>
  <si>
    <t>Výbava:</t>
  </si>
  <si>
    <t>– regulátor tlaku</t>
  </si>
  <si>
    <t>– filtr mechanických nečistot</t>
  </si>
  <si>
    <t>– potrubní oddělovač/zpětná klapka</t>
  </si>
  <si>
    <t>– impulsní vodoměr</t>
  </si>
  <si>
    <t>– demineralizační jednotka</t>
  </si>
  <si>
    <t>– obtokový bypass</t>
  </si>
  <si>
    <t>– vestavěným konduktometr</t>
  </si>
  <si>
    <t>– automatické doplňovací zařízení</t>
  </si>
  <si>
    <t>– dávkovací čerpadlo pro aplikaci chemických přípravků</t>
  </si>
  <si>
    <t>– kapacita 1 000 l při vstupní tvrdosti vody 15 °dH</t>
  </si>
  <si>
    <t>– prvonáplň</t>
  </si>
  <si>
    <t>– připojovací hadice 3/4"</t>
  </si>
  <si>
    <t>- nástěnný rám nebo rám samonosný</t>
  </si>
  <si>
    <t>722R010</t>
  </si>
  <si>
    <t>Montáž a zprovoznění úpravny vody</t>
  </si>
  <si>
    <t>722T02</t>
  </si>
  <si>
    <t>Napuštění nového vodovodního potrubí</t>
  </si>
  <si>
    <t>722T03</t>
  </si>
  <si>
    <t>Uchycení vodovodního potrubí</t>
  </si>
  <si>
    <t>734255125R00.</t>
  </si>
  <si>
    <t>Ventil pojistný,  DN 20 x 6,0 bar</t>
  </si>
  <si>
    <t>734265313R00.R</t>
  </si>
  <si>
    <t>Šroubení přímé,DN 20</t>
  </si>
  <si>
    <t>734265314R00.R</t>
  </si>
  <si>
    <t>Šroubení přímé, DN 25</t>
  </si>
  <si>
    <t>734265316R00.R</t>
  </si>
  <si>
    <t>Šroubení přímé, DN 40</t>
  </si>
  <si>
    <t>286151871R</t>
  </si>
  <si>
    <t>Trubka plastová skladba: PP-RCT - PP-RCT+BF - PP-RCT; ohebná; de = 25,0 mm; tl. stěny = 3,5 mm; SDR 7,4; teplota média do 90 °C</t>
  </si>
  <si>
    <t>Oranžová</t>
  </si>
  <si>
    <t>286151872R</t>
  </si>
  <si>
    <t>Trubka plastová skladba: PP-RCT - PP-RCT+BF - PP-RCT; ohebná; de = 32,0 mm; tl. stěny = 4,4 mm; SDR 7,4; teplota média do 90 °C</t>
  </si>
  <si>
    <t>286151873R</t>
  </si>
  <si>
    <t>Trubka plastová skladba: PP-RCT - PP-RCT+BF - PP-RCT; ohebná; de = 40,0 mm; tl. stěny = 5,5 mm; SDR 7,4; teplota média do 90 °C</t>
  </si>
  <si>
    <t>286151876R</t>
  </si>
  <si>
    <t>Trubka plastová skladba: PP-RCT - PP-RCT+BF - PP-RCT; ohebná; de = 75,0 mm; tl. stěny = 8,4 mm; SDR 9,0; teplota média do 90 °C</t>
  </si>
  <si>
    <t>426108120R</t>
  </si>
  <si>
    <t>Čerpadlo oběhové průtok do 2,55 m3/h; Hmax = 4,0 m; PN 10; spoj: závitový; G; 1 1/2"; stav. délka = 180 mm; teplota média do 110 °C</t>
  </si>
  <si>
    <t>48466706R</t>
  </si>
  <si>
    <t>Nádoba expanzní s membránou, průtočná; provedení: závěsné; objem = 33 l; v = 468 mm; d = 354 mm; připojení: G 3/4"; max. provozní tlak = 10 bar</t>
  </si>
  <si>
    <t>722R004</t>
  </si>
  <si>
    <t>Elektromagnetický ventil DN15, 230V, NC, viz ZT1.4</t>
  </si>
  <si>
    <t>998722201R00</t>
  </si>
  <si>
    <t>Přesun hmot pro vnitřní vodovod v objektech výšky do 6 m</t>
  </si>
  <si>
    <t>vodorovně do 50 m</t>
  </si>
  <si>
    <t>7221.R001</t>
  </si>
  <si>
    <t>Vysoce účinný koncentrovaný čistící přípravek pro odstraňování korozních nečistot a usazenin, 10 litrů</t>
  </si>
  <si>
    <t>7221.R003</t>
  </si>
  <si>
    <t>Sada filtračních vložek</t>
  </si>
  <si>
    <t>7221.R004</t>
  </si>
  <si>
    <t>Servisní a montážní práce spojené s čištěním</t>
  </si>
  <si>
    <t>7221.R005</t>
  </si>
  <si>
    <t>Náhradní náplň pro demineralizační jednotku</t>
  </si>
  <si>
    <t>7221.R006</t>
  </si>
  <si>
    <t>Vysoce koncentrovaný katodicko-anodický měřitelný inhibitor koroze, 10 litrů</t>
  </si>
  <si>
    <t>7221.R008</t>
  </si>
  <si>
    <t>Servisní práce spojené se stabilizací systému</t>
  </si>
  <si>
    <t>7221R002</t>
  </si>
  <si>
    <t>Zápůjčka vysokotlaké mobilní čistící jednotky</t>
  </si>
  <si>
    <t>723120202R00</t>
  </si>
  <si>
    <t>Potrubí z trubek černých závitových svařovaných DN 15</t>
  </si>
  <si>
    <t>bezešvých ČSN 42 0250 a běžných ČSN 42 5710 - jakost 11353.0,</t>
  </si>
  <si>
    <t>Potrubí včetně tvarovek a zednických výpomocí.</t>
  </si>
  <si>
    <t>723120203R00</t>
  </si>
  <si>
    <t>Potrubí z trubek černých závitových svařovaných DN 20</t>
  </si>
  <si>
    <t>723120206R00</t>
  </si>
  <si>
    <t>Potrubí z trubek černých závitových svařovaných DN 40</t>
  </si>
  <si>
    <t>723150314R00</t>
  </si>
  <si>
    <t>Potrubí ocelové hladké černé svařované D 89 mm, s 3,6 mm</t>
  </si>
  <si>
    <t>723150317R00</t>
  </si>
  <si>
    <t>Potrubí ocelové hladké černé svařované D 159 mm, s 4,5 mm</t>
  </si>
  <si>
    <t>723190206R00</t>
  </si>
  <si>
    <t>Přípojka plynovodu z trubek závitových, černých, DN 40</t>
  </si>
  <si>
    <t>včetně tvarovek, bez zednických výpomocí,</t>
  </si>
  <si>
    <t>Včetně vyvedení a upevnění výpustek.</t>
  </si>
  <si>
    <t>723190901R00</t>
  </si>
  <si>
    <t>Opravy plynovodního potrubí doplňkové práce  uzavření nebo otevření plynového potrubí při opravách</t>
  </si>
  <si>
    <t>723190907R00</t>
  </si>
  <si>
    <t>Opravy plynovodního potrubí doplňkové práce  odvzdušnění a napuštění plynového potrubí</t>
  </si>
  <si>
    <t>723219101R00</t>
  </si>
  <si>
    <t>Montáž plynovodních přírubových armatur DN 40</t>
  </si>
  <si>
    <t>723219104R00</t>
  </si>
  <si>
    <t>Montáž plynovodních přírubových armatur DN 80</t>
  </si>
  <si>
    <t>723225113R00</t>
  </si>
  <si>
    <t>Ventil vzorkovací přímý, mosazný, vnitřní závit, DN 15, včetně dodávky materiálu</t>
  </si>
  <si>
    <t>723237213R00</t>
  </si>
  <si>
    <t>Kohout kulový  , mosazný, závit vnitřní-vnitřní, DN 15, PN 5, včetně dodávky materiálu</t>
  </si>
  <si>
    <t>723237217R00</t>
  </si>
  <si>
    <t>Kohout kulový  , mosazný, závit vnitřní-vnitřní, DN 40, PN 5, včetně dodávky materiálu</t>
  </si>
  <si>
    <t>723239211R00</t>
  </si>
  <si>
    <t xml:space="preserve">Montáž regulátoru středotlakého, jednoduchého, závitového,  </t>
  </si>
  <si>
    <t>723239101R00</t>
  </si>
  <si>
    <t>Montáž plynovodních armatur se dvěma závity  , G 1/2"</t>
  </si>
  <si>
    <t>Odkaz na mn. položky pořadí 128 : 6,00000</t>
  </si>
  <si>
    <t>Odkaz na mn. položky pořadí 127 : 2,00000</t>
  </si>
  <si>
    <t>723239105R00</t>
  </si>
  <si>
    <t>Montáž plynovodních armatur se dvěma závity  , G 6/4"</t>
  </si>
  <si>
    <t>Odkaz na mn. položky pořadí 129 : 2,00000</t>
  </si>
  <si>
    <t>734173417R00</t>
  </si>
  <si>
    <t>Přírubový spoj PN 1,6/I MPa, DN 80, včetně dodávky materiálu</t>
  </si>
  <si>
    <t>7231000R4.</t>
  </si>
  <si>
    <t>Tlakoměr deformační 0-10 kPa, D 160, plynový, vč. kohoutu a smyčky</t>
  </si>
  <si>
    <t>723190909R00</t>
  </si>
  <si>
    <t>Opravy plynovodního potrubí doplňkové práce  neúřední tlaková zkouška dosavadního potrubí</t>
  </si>
  <si>
    <t>42243421R</t>
  </si>
  <si>
    <t>regulátor tlaku plynu dvoustupňový pružinový; tlak vstupní min 0,100 bar; tlak vstupní max 10,00 bar; tlak výstupní max 0,070 bar; průtok 70 m3/hod; teplota prostředí -20 až 60 °C</t>
  </si>
  <si>
    <t>42285534R</t>
  </si>
  <si>
    <t>klapka mezipřírubová uzavírací; pro plynové instalace; materiál tělesa GGG 40 litina, disk litina GGG40, vložka EPDM,O-kroužek NBR; médium plyn; DN 80; provozní tlak PN 5, příruba PN10/PN16</t>
  </si>
  <si>
    <t>723214124R00</t>
  </si>
  <si>
    <t>Filtr plynový DN80, přírubový</t>
  </si>
  <si>
    <t>723R00121</t>
  </si>
  <si>
    <t>Dvoucestný elektromagnetický ventil DN50 pro uzavírání průtoku plynu s funkcí nc (bez proudu uzavřen</t>
  </si>
  <si>
    <t>998723201R00</t>
  </si>
  <si>
    <t>Přesun hmot pro vnitřní plynovod v objektech výšky do 6 m</t>
  </si>
  <si>
    <t>731249211R00</t>
  </si>
  <si>
    <t>Montáž ocelových kotlů do 50 kW (100 kW) rychlovyhřívacích agregátů plynových  bez TUV</t>
  </si>
  <si>
    <t>731212R01</t>
  </si>
  <si>
    <t>Kontrola kotlů před uvedením do provozu</t>
  </si>
  <si>
    <t>731R005</t>
  </si>
  <si>
    <t>Autorizované měření spalin kotle</t>
  </si>
  <si>
    <t>731R01</t>
  </si>
  <si>
    <t>Plynový kondenzační kotel o výkonu 219 kW, viz STR1.1</t>
  </si>
  <si>
    <t>731R02</t>
  </si>
  <si>
    <t>Plynový filtr R 1 1/2</t>
  </si>
  <si>
    <t>731R03</t>
  </si>
  <si>
    <t>Kompenzátor připojení plynu k UG</t>
  </si>
  <si>
    <t>731R04</t>
  </si>
  <si>
    <t>Systémový snímač výstupní teploty</t>
  </si>
  <si>
    <t>731R05</t>
  </si>
  <si>
    <t>2-TTE sada GLT Modul 0-10V</t>
  </si>
  <si>
    <t>731R06</t>
  </si>
  <si>
    <t>Pojistná sestava DN32-1 1/4 isolovaná</t>
  </si>
  <si>
    <t>731R07</t>
  </si>
  <si>
    <t>Hydr. uzavírací klapka DN 65 se servopohonem</t>
  </si>
  <si>
    <t>731R08</t>
  </si>
  <si>
    <t>Hydraulická klapka DN65 bez pohonu, bez ruční páky</t>
  </si>
  <si>
    <t>731R09</t>
  </si>
  <si>
    <t>Přípojka pro přívod spalovacího vzduchu 50-UG 2</t>
  </si>
  <si>
    <t>731R10</t>
  </si>
  <si>
    <t>Neutralizační box HNB-0400</t>
  </si>
  <si>
    <t>731R11</t>
  </si>
  <si>
    <t>Mezipřírubová armatura DN 65 - vstup</t>
  </si>
  <si>
    <t>731R12</t>
  </si>
  <si>
    <t>2-TTE gateway Modbus TPC/RS485</t>
  </si>
  <si>
    <t>998731201R00</t>
  </si>
  <si>
    <t>Přesun hmot pro kotelny umístěné ve výšce (hloubce) do 6 m</t>
  </si>
  <si>
    <t>7311R001</t>
  </si>
  <si>
    <t>Nerozový kouřovod DN 160 izolace 40 mm min vata s AL folii</t>
  </si>
  <si>
    <t>7311R002</t>
  </si>
  <si>
    <t>Vložkování komínu nerez DN 160 izolace 20 mm min vata s AL folii</t>
  </si>
  <si>
    <t>7311R003</t>
  </si>
  <si>
    <t>Režie přesuny ( doprava)</t>
  </si>
  <si>
    <t>7311R004</t>
  </si>
  <si>
    <t>Výchozí revize spalinové</t>
  </si>
  <si>
    <t>7311R005</t>
  </si>
  <si>
    <t>Zdvihací technika</t>
  </si>
  <si>
    <t>7311R006</t>
  </si>
  <si>
    <t>Nerez komponenty</t>
  </si>
  <si>
    <t>7311R007</t>
  </si>
  <si>
    <t>Nahlížecí otvor s dvířky</t>
  </si>
  <si>
    <t>7311R008</t>
  </si>
  <si>
    <t>Ocelové konzole pro uchycení třísložkových komínů</t>
  </si>
  <si>
    <t>7311R009</t>
  </si>
  <si>
    <t>Montáž odvodu spalin</t>
  </si>
  <si>
    <t>7312R001</t>
  </si>
  <si>
    <t>Spiro 200 izolace 40 mm.</t>
  </si>
  <si>
    <t>7312R002</t>
  </si>
  <si>
    <t>Montáž přívodu vzduchu</t>
  </si>
  <si>
    <t>732199100RM1</t>
  </si>
  <si>
    <t>Montáž orientačních štítků s dodávkou orientačního štítku</t>
  </si>
  <si>
    <t>732219304R00</t>
  </si>
  <si>
    <t>Montáž ohříváků vody zásobníkových stojatých, kombinovaných, do 500 l</t>
  </si>
  <si>
    <t>732339104R00</t>
  </si>
  <si>
    <t>Nádoby expanzní tlakové Montáž nádob expanzních tlakových o obsahu 50 l</t>
  </si>
  <si>
    <t>732339113R00</t>
  </si>
  <si>
    <t>Nádoby expanzní tlakové Montáž nádob expanzních tlakových o obsahu 800 l</t>
  </si>
  <si>
    <t>732429111R00</t>
  </si>
  <si>
    <t>Čerpadla teplovodní Montáž čerpadel teplovodních oběhových spirálních DN 25</t>
  </si>
  <si>
    <t>732R001</t>
  </si>
  <si>
    <t>Hydraulický a řídící jednočerpadlový modul, viz. STR 1.4</t>
  </si>
  <si>
    <t>732R007</t>
  </si>
  <si>
    <t>Kombinovaný rozdělovač a sběrač modul 200, včetně izolace, viz. STR1.2</t>
  </si>
  <si>
    <t>426108172R</t>
  </si>
  <si>
    <t>Čerpadlo oběhové průtok do 3,45 m3/h; Hmax = 6,0 m; PN 10; spoj: závitový; G; 1 1/2"; stav. délka = 180 mm; teplota média do 110 °C; příslušenství: rozhraní pro dálkové ovládání</t>
  </si>
  <si>
    <t>426108184R</t>
  </si>
  <si>
    <t>Čerpadlo oběhové průtok do 4,00 m3/h; Hmax = 8,0 m; PN 10; spoj: závitový; G; 2"; stav. délka = 180 mm; teplota média do 110 °C; příslušenství: rozhraní pro dálkové ovládání</t>
  </si>
  <si>
    <t>426108322R</t>
  </si>
  <si>
    <t>Čerpadlo oběhové průtok do 7,50 m3/h; Hmax = 6,0 m; PN 10; spoj: závitový; G; 2"; stav. délka = 180 mm; teplota média -10 až 110 °C</t>
  </si>
  <si>
    <t>426108324R</t>
  </si>
  <si>
    <t>Čerpadlo oběhové průtok do 8,50 m3/h; Hmax = 8,0 m; PN 10; spoj: závitový; G; 2"; stav. délka = 180 mm; teplota média -10 až 110 °C</t>
  </si>
  <si>
    <t>426108512R</t>
  </si>
  <si>
    <t>Čerpadlo oběhové průtok do 9,20 m3/h; Hmax = 6,0 m; PN 10; spoj: závitový; G; 1 1/2"; stav. délka = 180 mm; teplota média -10 až 110 °C; příslušenství: rozhraní pro dálkové ovládání</t>
  </si>
  <si>
    <t>426108522R</t>
  </si>
  <si>
    <t>Čerpadlo oběhové průtok do 10,10 m3/h; Hmax = 6,0 m; PN 10; spoj: závitový; G; 2"; stav. délka = 180 mm; teplota média -10 až 110 °C; příslušenství: rozhraní pro dálkové ovládání</t>
  </si>
  <si>
    <t>48466205R</t>
  </si>
  <si>
    <t>Nádoba expanzní s membránou; provedení: stojaté; objem = 50 l; v = 487 mm; d = 441 mm; připojení: R 3/4"; max. provozní tlak = 6 bar</t>
  </si>
  <si>
    <t>55111120R</t>
  </si>
  <si>
    <t>Příslušenství expanzní nádoby - uzavírací armatura G 3/4" se zajištěním a vypouštěním</t>
  </si>
  <si>
    <t>Nepřímotopný zásobníkový ohřívač o objemu 500 litrů, 2výměníky, včetně izolace, viz STR 1.22</t>
  </si>
  <si>
    <t>732R002</t>
  </si>
  <si>
    <t>Základní nádoba pro řídící modul o objemu 800 litrů</t>
  </si>
  <si>
    <t>732R003</t>
  </si>
  <si>
    <t>Tepelná izolace k základní nádobě</t>
  </si>
  <si>
    <t>732R004</t>
  </si>
  <si>
    <t>Připojovací souprava mezi automatem a základní nádobou</t>
  </si>
  <si>
    <t>732R005</t>
  </si>
  <si>
    <t>Uvedení jednočerpadlového modulu do provozu</t>
  </si>
  <si>
    <t>732R009</t>
  </si>
  <si>
    <t>Podpěry k R+S</t>
  </si>
  <si>
    <t>998732201R00</t>
  </si>
  <si>
    <t>Přesun hmot pro strojovny v objektech výšky do 6 m</t>
  </si>
  <si>
    <t>733111314R00</t>
  </si>
  <si>
    <t>Potrubí z trubek závitových ocelových svařovaných, běžných, v kotelnách a strojovnách, DN 20</t>
  </si>
  <si>
    <t>733111315R00</t>
  </si>
  <si>
    <t>Potrubí z trubek závitových ocelových svařovaných, běžných, v kotelnách a strojovnách, DN 25</t>
  </si>
  <si>
    <t>733111316R00</t>
  </si>
  <si>
    <t>Potrubí z trubek závitových ocelových svařovaných, běžných, v kotelnách a strojovnách, DN 32</t>
  </si>
  <si>
    <t>733111317R00</t>
  </si>
  <si>
    <t>Potrubí z trubek závitových ocelových svařovaných, běžných, v kotelnách a strojovnách, DN 40</t>
  </si>
  <si>
    <t>733111318R00</t>
  </si>
  <si>
    <t>Potrubí z trubek závitových ocelových svařovaných, běžných, v kotelnách a strojovnách, DN 50</t>
  </si>
  <si>
    <t>733121222R00</t>
  </si>
  <si>
    <t>Potrubí z trubek hladkých ocelových bezešvých tvářených za tepla  v kotelnách a strojovnách, D 76, tloušťka stěny 3,2 mm</t>
  </si>
  <si>
    <t>733121232R00</t>
  </si>
  <si>
    <t>Potrubí z trubek hladkých ocelových bezešvých tvářených za tepla  v kotelnách a strojovnách, D 133, tloušťka stěny 4,5 mm</t>
  </si>
  <si>
    <t>733123913R00</t>
  </si>
  <si>
    <t>Svařovaný spoj potrubí ocelového D 28 mm</t>
  </si>
  <si>
    <t>733123915R00</t>
  </si>
  <si>
    <t>Svařovaný spoj potrubí ocelového D 38 mm</t>
  </si>
  <si>
    <t>733123916R00</t>
  </si>
  <si>
    <t>Svařovaný spoj potrubí ocelového D 44,5 mm</t>
  </si>
  <si>
    <t>733123917R00</t>
  </si>
  <si>
    <t>Svařovaný spoj potrubí ocelového D 51 mm</t>
  </si>
  <si>
    <t>733123919R00</t>
  </si>
  <si>
    <t>Svařovaný spoj potrubí ocelového D 60 mm</t>
  </si>
  <si>
    <t>733123921R00</t>
  </si>
  <si>
    <t>Svařovaný spoj potrubí ocelového D 76 mm</t>
  </si>
  <si>
    <t>733123924R00</t>
  </si>
  <si>
    <t>Svařovaný spoj potrubí ocelového D 133 mm</t>
  </si>
  <si>
    <t>733190106R00</t>
  </si>
  <si>
    <t>Tlaková zkouška potrubí ocelových závitových, plastových, měděných do DN 32</t>
  </si>
  <si>
    <t>733190107R00</t>
  </si>
  <si>
    <t>Tlaková zkouška potrubí ocelových závitových, plastových, měděných přes DN 32 do DN 40</t>
  </si>
  <si>
    <t>733190108R00</t>
  </si>
  <si>
    <t>Tlaková zkouška potrubí ocelových závitových, plastových, měděných přes DN 40 do DN 50</t>
  </si>
  <si>
    <t>733190225R00</t>
  </si>
  <si>
    <t>Tlaková zkouška potrubí ocelových hladkých přes D 60,3/2,9 do D 89/3,6</t>
  </si>
  <si>
    <t>733190232R00</t>
  </si>
  <si>
    <t>Tlaková zkouška potrubí ocelových hladkých přes D 89/3,6 do D 133/4,5</t>
  </si>
  <si>
    <t>230120041R00</t>
  </si>
  <si>
    <t>Čištění potrubí profukováním nebo proplach. DN 32</t>
  </si>
  <si>
    <t>230120042R00</t>
  </si>
  <si>
    <t>Čištění potrubí profukováním nebo proplach. DN 40</t>
  </si>
  <si>
    <t>230120043R00</t>
  </si>
  <si>
    <t>Čištění potrubí profukováním nebo proplach. DN 50</t>
  </si>
  <si>
    <t>230120045R00</t>
  </si>
  <si>
    <t>Čištění potrubí profukováním nebo proplach. DN 80</t>
  </si>
  <si>
    <t>230120047R00</t>
  </si>
  <si>
    <t>Čištění potrubí profukováním nebo proplach. DN 125</t>
  </si>
  <si>
    <t>230170001R00</t>
  </si>
  <si>
    <t>Příprava pro zkoušku těsnosti, DN do 40</t>
  </si>
  <si>
    <t>sada</t>
  </si>
  <si>
    <t>230170002R00</t>
  </si>
  <si>
    <t>Příprava pro zkoušku těsnosti, DN 50 - 80</t>
  </si>
  <si>
    <t>230170003R00</t>
  </si>
  <si>
    <t>Příprava pro zkoušku těsnosti, DN 100 - 125</t>
  </si>
  <si>
    <t>73312154</t>
  </si>
  <si>
    <t>Dilatační zkouška</t>
  </si>
  <si>
    <t>73321R1</t>
  </si>
  <si>
    <t>Vizuální kontrola svarů</t>
  </si>
  <si>
    <t>998733201R00</t>
  </si>
  <si>
    <t>Přesun hmot pro rozvody potrubí v objektech výšky do 6 m</t>
  </si>
  <si>
    <t>724231173R00</t>
  </si>
  <si>
    <t>Příslušenství domovních vodáren měřící  teploměr s pevným stonkem a jímkou   DTR (rovný), o délce stonku 160 mm</t>
  </si>
  <si>
    <t>734255132R00</t>
  </si>
  <si>
    <t>Ventil pojistný závitový 3,0 bar, mosazný, DN 25, vnitřní-vnitřní závit, včetně dodávky materiálu</t>
  </si>
  <si>
    <t>734109215R00</t>
  </si>
  <si>
    <t>Montáž přírubových armatur se dvěma přírubami, PN 16, DN 65, bez dodávky materiálu</t>
  </si>
  <si>
    <t>734109216R00</t>
  </si>
  <si>
    <t>Montáž přírubových armatur se dvěma přírubami, PN 16, DN 80, bez dodávky materiálu</t>
  </si>
  <si>
    <t>734163157R00</t>
  </si>
  <si>
    <t>Filtr přírubový, litinový, DN 65, PN 16, bez navaření přírub, včetně dodávky materiálu</t>
  </si>
  <si>
    <t>734173416R00</t>
  </si>
  <si>
    <t>Přírubový spoj PN 1,6/I MPa, DN 65, včetně dodávky materiálu</t>
  </si>
  <si>
    <t>734173421R00</t>
  </si>
  <si>
    <t>Přírubový spoj PN 1,6/I MPa, DN 125, včetně dodávky materiálu</t>
  </si>
  <si>
    <t>734193217R00</t>
  </si>
  <si>
    <t>Klapka mezipřírubová uzavírací a regulační, litinová, PN 16, spoj bez navaření přírub, DN 65, včetně dodávky materiálu</t>
  </si>
  <si>
    <t>734193218R00</t>
  </si>
  <si>
    <t>Klapka mezipřírubová uzavírací a regulační, litinová, PN 16, spoj bez navaření přírub, DN 80, včetně dodávky materiálu</t>
  </si>
  <si>
    <t>734193257R00</t>
  </si>
  <si>
    <t>Klapka mezipřírubová, pružinová, zpětná, litinová, PN 16, spoj bez navaření přírub, DN 65, včetně dodávky materiálu</t>
  </si>
  <si>
    <t>734209103R00</t>
  </si>
  <si>
    <t>Montáž závitové armatury s jedním závitem, G 1/2", bez dodávky materiálu</t>
  </si>
  <si>
    <t>Odkaz na mn. položky pořadí 243 : 17,00000</t>
  </si>
  <si>
    <t>Odkaz na mn. položky pořadí 258 : 19,00000</t>
  </si>
  <si>
    <t>734209113R00</t>
  </si>
  <si>
    <t>Montáž závitové armatury se dvěma závity, G 1/2", bez dodávky materiálu</t>
  </si>
  <si>
    <t>Odkaz na mn. položky pořadí 244 : 17,00000</t>
  </si>
  <si>
    <t>734209114R00</t>
  </si>
  <si>
    <t>Montáž závitové armatury se dvěma závity, G 3/4", bez dodávky materiálu</t>
  </si>
  <si>
    <t>Odkaz na mn. položky pořadí 253 : 3,00000</t>
  </si>
  <si>
    <t>734209115R00</t>
  </si>
  <si>
    <t>Montáž závitové armatury se dvěma závity, G 1", bez dodávky materiálu</t>
  </si>
  <si>
    <t>Odkaz na mn. položky pořadí 245 : 4,00000</t>
  </si>
  <si>
    <t>Odkaz na mn. položky pořadí 249 : 1,00000</t>
  </si>
  <si>
    <t>Odkaz na mn. položky pořadí 254 : 9,00000</t>
  </si>
  <si>
    <t>Odkaz na mn. položky pořadí 259 : 1,00000</t>
  </si>
  <si>
    <t>734209116R00</t>
  </si>
  <si>
    <t>Montáž závitové armatury se dvěma závity, G 5/4", bez dodávky materiálu</t>
  </si>
  <si>
    <t>Odkaz na mn. položky pořadí 246 : 4,00000</t>
  </si>
  <si>
    <t>Odkaz na mn. položky pořadí 250 : 1,00000</t>
  </si>
  <si>
    <t>Odkaz na mn. položky pořadí 255 : 16,00000</t>
  </si>
  <si>
    <t>Odkaz na mn. položky pořadí 260 : 1,00000</t>
  </si>
  <si>
    <t>734209117R00</t>
  </si>
  <si>
    <t>Montáž závitové armatury se dvěma závity, G 6/4", bez dodávky materiálu</t>
  </si>
  <si>
    <t>Odkaz na mn. položky pořadí 247 : 5,00000</t>
  </si>
  <si>
    <t>Odkaz na mn. položky pořadí 251 : 1,00000</t>
  </si>
  <si>
    <t>Odkaz na mn. položky pořadí 256 : 4,00000</t>
  </si>
  <si>
    <t>Odkaz na mn. položky pořadí 261 : 1,00000</t>
  </si>
  <si>
    <t>734209118R00</t>
  </si>
  <si>
    <t>Montáž závitové armatury se dvěma závity, G 2", bez dodávky materiálu</t>
  </si>
  <si>
    <t>Odkaz na mn. položky pořadí 248 : 15,00000</t>
  </si>
  <si>
    <t>Odkaz na mn. položky pořadí 257 : 12,00000</t>
  </si>
  <si>
    <t>Odkaz na mn. položky pořadí 262 : 4,00000</t>
  </si>
  <si>
    <t>Odkaz na mn. položky pořadí 252 : 4,00000</t>
  </si>
  <si>
    <t>734209124R00</t>
  </si>
  <si>
    <t>Montáž závitové armatury se třemi závity, G 3/4", bez dodávky materiálu</t>
  </si>
  <si>
    <t>734209125R00</t>
  </si>
  <si>
    <t>Montáž závitové armatury se třemi závity, G 1", bez dodávky materiálu</t>
  </si>
  <si>
    <t>734209126R00</t>
  </si>
  <si>
    <t>Montáž závitové armatury se třemi závity, G 5/4", bez dodávky materiálu</t>
  </si>
  <si>
    <t>734213112R00</t>
  </si>
  <si>
    <t>Ventil automatický, odvzdušňovací, mosazný, PN 10, DN 15, včetně dodávky materiálu</t>
  </si>
  <si>
    <t>734235121R00</t>
  </si>
  <si>
    <t>Kohout kulový, mosazný, DN 15,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</si>
  <si>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</si>
  <si>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</si>
  <si>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</si>
  <si>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</si>
  <si>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734235125R00</t>
  </si>
  <si>
    <t>Kohout kulový, mosazný, DN 40, PN 35, vnitřní-vnitřní, včetně dodávky materiálu</t>
  </si>
  <si>
    <t>734235126R00</t>
  </si>
  <si>
    <t>Kohout kulový, mosazný, DN 50, PN 35, vnitřní-vnitřní, včetně dodávky materiálu</t>
  </si>
  <si>
    <t>734245423R00</t>
  </si>
  <si>
    <t>Klapka zpětná, mosazná, DN 25, PN 16, vnitřní-vnitřní závit, včetně dodávky materiálu</t>
  </si>
  <si>
    <t>734245424R00</t>
  </si>
  <si>
    <t>Klapka zpětná, mosazná, DN 32, PN 12, vnitřní-vnitřní závit, včetně dodávky materiálu</t>
  </si>
  <si>
    <t>734245425R00</t>
  </si>
  <si>
    <t>Klapka zpětná, mosazná, DN 40, PN 12, vnitřní-vnitřní závit, včetně dodávky materiálu</t>
  </si>
  <si>
    <t>734245426R00</t>
  </si>
  <si>
    <t>Klapka zpětná, mosazná, DN 50, PN 12, vnitřní-vnitřní závit, včetně dodávky materiálu</t>
  </si>
  <si>
    <t>734265313R00</t>
  </si>
  <si>
    <t>Šroubení topenářské, přímé, mosazné, DN 20, PN 16, včetně dodávky materiálu</t>
  </si>
  <si>
    <t>734265314R00</t>
  </si>
  <si>
    <t>Šroubení topenářské, přímé, mosazné, DN 25, PN 16, včetně dodávky materiálu</t>
  </si>
  <si>
    <t>734265315R00</t>
  </si>
  <si>
    <t>Šroubení topenářské, přímé, mosazné, DN 32, PN 16, včetně dodávky materiálu</t>
  </si>
  <si>
    <t>734265316R00</t>
  </si>
  <si>
    <t>Šroubení topenářské, přímé, mosazné, DN 40, PN 16, včetně dodávky materiálu</t>
  </si>
  <si>
    <t>734265317R00</t>
  </si>
  <si>
    <t>Šroubení topenářské, přímé, mosazné, DN 50, PN 16, včetně dodávky materiálu</t>
  </si>
  <si>
    <t>734291113R00</t>
  </si>
  <si>
    <t>Kohout kulový, napouštěcí a vypouštěcí, mosazný, DN 15, PN 10, včetně dodávky materiálu</t>
  </si>
  <si>
    <t>734295213R00</t>
  </si>
  <si>
    <t>Filtr mosazný, DN 25, PN 20, vnitřní-vnitřní závit, včetně dodávky materiálu</t>
  </si>
  <si>
    <t>734295214R00</t>
  </si>
  <si>
    <t>Filtr mosazný, DN 32, PN 20, vnitřní-vnitřní závit, včetně dodávky materiálu</t>
  </si>
  <si>
    <t>734295215R00</t>
  </si>
  <si>
    <t>Filtr mosazný, DN 40, PN 20, vnitřní-vnitřní závit, včetně dodávky materiálu</t>
  </si>
  <si>
    <t>734295216R00</t>
  </si>
  <si>
    <t>Filtr mosazný, DN 50, PN 20, vnitřní-vnitřní závit, včetně dodávky materiálu</t>
  </si>
  <si>
    <t>734391114R00</t>
  </si>
  <si>
    <t>Kondenzační smyčka k přivaření zahnutá, včetně dodávky materiálu</t>
  </si>
  <si>
    <t>734419111R00</t>
  </si>
  <si>
    <t>Montáž teploměru  s pouzdrem nebo stonkem a jímkou, bez dodávky materiálu</t>
  </si>
  <si>
    <t>734494121R00</t>
  </si>
  <si>
    <t>Návarek s metrickým závitem M 20 x 1,5, délka do 220 mm, včetně dodávky materiálu</t>
  </si>
  <si>
    <t>734494213R00</t>
  </si>
  <si>
    <t>Návarek s trubkovým závitem G 1/2", včetně dodávky materiálu</t>
  </si>
  <si>
    <t>7</t>
  </si>
  <si>
    <t>734499211R00</t>
  </si>
  <si>
    <t>Montáž návarku M 20 x 1,5, bez dodávky materiálu</t>
  </si>
  <si>
    <t>734295141R00.</t>
  </si>
  <si>
    <t>Směšovač třícestný ESBE VRG 131, DN 20, kvs=4,0</t>
  </si>
  <si>
    <t>734295142R00.</t>
  </si>
  <si>
    <t>Směšovač třícestný ESBE VRG 131, DN 25, kvs=6,3</t>
  </si>
  <si>
    <t>734295143R00.</t>
  </si>
  <si>
    <t>Směšovač třícestný ESBE VRG 131, DN 32, kvs=16</t>
  </si>
  <si>
    <t>734421160R00.</t>
  </si>
  <si>
    <t>Tlakoměr deformační 0-0,6 MPa</t>
  </si>
  <si>
    <t>734R001</t>
  </si>
  <si>
    <t>Kulový kohout DN50 se servopohonem 230V</t>
  </si>
  <si>
    <t>42233653R</t>
  </si>
  <si>
    <t>kohout tlakoměrový M 20 x 1,5 mm</t>
  </si>
  <si>
    <t>42283635135R</t>
  </si>
  <si>
    <t>klapka uzavírací bezpřírubová; provedení s převodem + ruční kolo; pro pitnou i odpadní vodu, vzduch, plyn; DN 125; PN 16; L = 56 mm; pracovní teplota do 80 ° C; mat. disku tvárná litina</t>
  </si>
  <si>
    <t>734R002</t>
  </si>
  <si>
    <t>Magnetický filtr DN80, viz STR1.7</t>
  </si>
  <si>
    <t>998734201R00</t>
  </si>
  <si>
    <t>Přesun hmot pro armatury v objektech výšky do 6 m</t>
  </si>
  <si>
    <t>767995101R00</t>
  </si>
  <si>
    <t>Výroba a montáž atypických kovovových doplňků staveb hmotnosti do 5 kg</t>
  </si>
  <si>
    <t>kg</t>
  </si>
  <si>
    <t>800-767</t>
  </si>
  <si>
    <t>55399994.AR</t>
  </si>
  <si>
    <t>výrobek kovový jednoduchý kotevní</t>
  </si>
  <si>
    <t>998767201R00</t>
  </si>
  <si>
    <t>Přesun hmot pro kovové stavební doplňk. konstrukce v objektech výšky do 6 m</t>
  </si>
  <si>
    <t>POL7_7</t>
  </si>
  <si>
    <t>783424340R00</t>
  </si>
  <si>
    <t>Nátěry potrubí a armatur syntetické potrubí, do DN 50 mm, dvojnásobné s 1x emailováním a základním nátěrem</t>
  </si>
  <si>
    <t>na vzduchu schnoucí</t>
  </si>
  <si>
    <t>Odkaz na mn. položky pořadí 117 : 6,00000</t>
  </si>
  <si>
    <t>Odkaz na mn. položky pořadí 118 : 6,00000</t>
  </si>
  <si>
    <t>Odkaz na mn. položky pořadí 119 : 10,00000</t>
  </si>
  <si>
    <t>783424740R00</t>
  </si>
  <si>
    <t>Nátěry potrubí a armatur syntetické potrubí, do DN 50 mm, základní</t>
  </si>
  <si>
    <t>783425350R00</t>
  </si>
  <si>
    <t>Nátěry potrubí a armatur syntetické potrubí, do DN 100 mm, dvojnásobné s 1x emailováním a základním nátěrem</t>
  </si>
  <si>
    <t>Odkaz na mn. položky pořadí 120 : 8,00000</t>
  </si>
  <si>
    <t>783425750R00</t>
  </si>
  <si>
    <t>Nátěry potrubí a armatur syntetické potrubí, do DN 100 mm, základní</t>
  </si>
  <si>
    <t>783426360R00</t>
  </si>
  <si>
    <t>Nátěry potrubí a armatur syntetické potrubí, do DN 150 mm, dvojnásobné s 1x emailováním a základním nátěrem</t>
  </si>
  <si>
    <t>Odkaz na mn. položky pořadí 121 : 10,00000</t>
  </si>
  <si>
    <t>783426760R00</t>
  </si>
  <si>
    <t>Nátěry potrubí a armatur syntetické potrubí, do DN 150 mm, základní</t>
  </si>
  <si>
    <t>784115222R00</t>
  </si>
  <si>
    <t>Malby z malířských směsí  ,  , barevné, dvojnásobné</t>
  </si>
  <si>
    <t>800-784</t>
  </si>
  <si>
    <t>Odkaz na mn. položky pořadí 3 : 100,02000</t>
  </si>
  <si>
    <t>979990107R00</t>
  </si>
  <si>
    <t>Poplatek za uložení, směs betonu, cihel a dřeva,  , skupina 17 09 04 z Katalogu odpadů</t>
  </si>
  <si>
    <t>RTS 24/ II</t>
  </si>
  <si>
    <t>kategorie 17 09 04 smíšené stavební a demoliční odpady</t>
  </si>
  <si>
    <t>979990144R00</t>
  </si>
  <si>
    <t>Poplatek za uložení, minerální vata,  , skupina 17 06 04 z Katalogu odpadů</t>
  </si>
  <si>
    <t>kategorie 17 06 03 izolační materiály, které jsou, nebo obsahují nebezpečné látky</t>
  </si>
  <si>
    <t>979082212R00</t>
  </si>
  <si>
    <t>Vodorovná doprava suti po suchu s naložením a se složením na vzdálenost do 50 m</t>
  </si>
  <si>
    <t>822-1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</si>
  <si>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</si>
  <si>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</si>
  <si>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</si>
  <si>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</si>
  <si>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</si>
  <si>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979081111RT3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</si>
  <si>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</si>
  <si>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</si>
  <si>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</si>
  <si>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</si>
  <si>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</si>
  <si>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</si>
  <si>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</si>
  <si>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</si>
  <si>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</si>
  <si>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</si>
  <si>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</si>
  <si>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979087391R00</t>
  </si>
  <si>
    <t xml:space="preserve">Vodorovné přemístění suti nošením k místu nakládky příplatek za každých dalších i započatých 10 m vzdálenosti suti,  </t>
  </si>
  <si>
    <t>005121 R1</t>
  </si>
  <si>
    <t>Předávací dokumentace</t>
  </si>
  <si>
    <t>005124010R</t>
  </si>
  <si>
    <t>Koordinační činnost</t>
  </si>
  <si>
    <t>Soubor</t>
  </si>
  <si>
    <t>VRN</t>
  </si>
  <si>
    <t>POL99_8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</si>
  <si>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</si>
  <si>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</si>
  <si>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</si>
  <si>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</si>
  <si>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</si>
  <si>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005121 R</t>
  </si>
  <si>
    <t>Zařízení staveniště</t>
  </si>
  <si>
    <t>005121 R2</t>
  </si>
  <si>
    <t>Doprava materiálu (1,5 % z ceny)</t>
  </si>
  <si>
    <t>POL99_0</t>
  </si>
  <si>
    <t>.</t>
  </si>
  <si>
    <t>005122 R</t>
  </si>
  <si>
    <t>Provozní vlivy (0,25% z ceny)</t>
  </si>
  <si>
    <t>SUM</t>
  </si>
  <si>
    <t>Bez dodávky potrubí, bez montáže a dodávky tvarovek a závěsů.</t>
  </si>
  <si>
    <t>END</t>
  </si>
  <si>
    <t>Pol__0001</t>
  </si>
  <si>
    <t>Ponorné čidlo teploty, Ni1000/6180, délka stonku l=120mm, -50…+150°C, IP65, včetně jímky, délka, 100mm, závit G 1/2"</t>
  </si>
  <si>
    <t>POL1_9</t>
  </si>
  <si>
    <t>Pol__0002</t>
  </si>
  <si>
    <t>Ponorné čidlo teploty, Ni1000/6180, délka stonku l=70mm, -50…+150°C, IP65, včetně jímky, délka 50mm,, závit G 1/2"</t>
  </si>
  <si>
    <t>Pol__0003</t>
  </si>
  <si>
    <t>Příložné čidlo teploty, Ni1000/6180, -50…+150°C, IP65</t>
  </si>
  <si>
    <t>Pol__0004</t>
  </si>
  <si>
    <t>Kabelové čidlo teploty, délka 1,5m, Ni1000/6180, -50…+150°C, IP67</t>
  </si>
  <si>
    <t>Pol__0005</t>
  </si>
  <si>
    <t>Snímač venkovní teploty, Ni1000/6180, IP65</t>
  </si>
  <si>
    <t>Pol__0006</t>
  </si>
  <si>
    <t>Snímač prostorové teploty, Ni1000/6180, IP43</t>
  </si>
  <si>
    <t>Pol__0007</t>
  </si>
  <si>
    <t>Montáž a připojení snímače teploty</t>
  </si>
  <si>
    <t>Pol__0008</t>
  </si>
  <si>
    <t>Termostat příložný, rozsah nastavení 20-90°C, rozpínací kontakt</t>
  </si>
  <si>
    <t>Pol__0009</t>
  </si>
  <si>
    <t>Montáž a přípojení termostatu příložného</t>
  </si>
  <si>
    <t>Pol__0010</t>
  </si>
  <si>
    <t>Snímač tlaku kapalin, 0-6bar, připojení M20x1,5, napájení 24V, výstup 0-10V</t>
  </si>
  <si>
    <t>Pol__0011</t>
  </si>
  <si>
    <t>Montáž a připojení snímače tlaku</t>
  </si>
  <si>
    <t>Pol__0012</t>
  </si>
  <si>
    <t>Regulátor tlaku vlnovcový, rozsah nastavení 40-400kPa, připojení M20x1,5</t>
  </si>
  <si>
    <t>Pol__0013</t>
  </si>
  <si>
    <t>Montáž a připojení regulátoru tlaku</t>
  </si>
  <si>
    <t>Pol__0014</t>
  </si>
  <si>
    <t>Vyhodnocovací ústředna snímače hladiny, montáž na DIN, napájení 230V AC, 1x reléový výstup</t>
  </si>
  <si>
    <t>Pol__0015</t>
  </si>
  <si>
    <t>Sonda zaplavení, délka kabelu 5m</t>
  </si>
  <si>
    <t>Pol__0016</t>
  </si>
  <si>
    <t>Montáž a připojení snímače zaplavení</t>
  </si>
  <si>
    <t>Pol__0017</t>
  </si>
  <si>
    <t>Vyhodnocovací ústředna pro detektory plynů, napájení 230V</t>
  </si>
  <si>
    <t>Pol__0018</t>
  </si>
  <si>
    <t>Snímač koncentrace zemního plynu, napájení 12VDC, 2x reléový výstup</t>
  </si>
  <si>
    <t>Pol__0019</t>
  </si>
  <si>
    <t>Snímač výskytu CO, napájení 12VDC, 2x reléový výstup</t>
  </si>
  <si>
    <t>Pol__0020</t>
  </si>
  <si>
    <t>Montáž a připojení detektoru plynu</t>
  </si>
  <si>
    <t>Pol__0021</t>
  </si>
  <si>
    <t>Signalizační maják, červený, napájení 230VAC</t>
  </si>
  <si>
    <t>Pol__0022</t>
  </si>
  <si>
    <t>Akustická houkačka, napájení 230VAC</t>
  </si>
  <si>
    <t>Pol__0023</t>
  </si>
  <si>
    <t>Montáž havarijní signalizace</t>
  </si>
  <si>
    <t>Pol__0024</t>
  </si>
  <si>
    <t>Servopohon otočný, přestavná síla 6Nm, napájení 24VAC, ovládání 0-10V</t>
  </si>
  <si>
    <t>Pol__0025</t>
  </si>
  <si>
    <t>Montáž servopohonu otočného</t>
  </si>
  <si>
    <t>Pol__0026</t>
  </si>
  <si>
    <t>Volně programovatenlý DDC regulátor pro rozvaděč DT1, minimální konfigurace 17xAI, 9xAO, 22xDO,, 44xDI, 1x komunikační rozhraní Modbus RTU, 1x komunikační rozhraní Modbus TCP/IP</t>
  </si>
  <si>
    <t>soub</t>
  </si>
  <si>
    <t>Pol__0027</t>
  </si>
  <si>
    <t>Volně programovatenlý DDC regulátor pro rozvaděč DT2, minimální konfigurace 10xAI, 5xAO, 15xDO,, 15xDI, 1x komunikační rozhraní Modbus TCP/IP</t>
  </si>
  <si>
    <t>Pol__0028</t>
  </si>
  <si>
    <t>10 “ LCD TFT barevný display (65536 barev), dotyková obrazovka, rozlišení obrazovky 800 x 480, 2x, sériový port, 1xEthernet, 1xUSB 2.0, Integrovaný webserver</t>
  </si>
  <si>
    <t>Pol__0029</t>
  </si>
  <si>
    <t>Průmyslový ETH Switch - 5port, napájení 24VDC</t>
  </si>
  <si>
    <t>Pol__0030</t>
  </si>
  <si>
    <t>Wifi I/O sada pro přenos dvoustavových sinálů, Wifi 2,4GHz, venkovní montáž, spárovaná sada 2ks</t>
  </si>
  <si>
    <t>Pol__0031</t>
  </si>
  <si>
    <t>Wifi sada pro přenos signálu - montáž</t>
  </si>
  <si>
    <t>Pol__0032</t>
  </si>
  <si>
    <t>Uživatelský SW pro řídící podstanice</t>
  </si>
  <si>
    <t>db</t>
  </si>
  <si>
    <t>Pol__0033</t>
  </si>
  <si>
    <t>Vizualizační SW pro dotykový displej vč. webového rozhraní</t>
  </si>
  <si>
    <t>Pol__0034</t>
  </si>
  <si>
    <t>Skříňová rozvodnice DT1, 1pole, 800x2000x300 vč. příslušenství a výzbroje, IP43, jištěné stykačové, vývody, jištěné vývody, hlavní vypínač,relé, přepínače, signálky, jističe, stykače, tepelné ochrany,</t>
  </si>
  <si>
    <t>svorky, zdroje, přepěťové ochrany třídy D,zásuvka</t>
  </si>
  <si>
    <t>Pol__0035</t>
  </si>
  <si>
    <t>Montáž a připojení rozvaděče DT1</t>
  </si>
  <si>
    <t>Pol__0036</t>
  </si>
  <si>
    <t>Nástěnná rozvodnice DT2, 600x1000x250 vč. příslušenství a výzbroje, IP43, jištěné stykačové vývody,, jištěné vývody, hlavní vypínač,relé, přepínače, signálky, jističe, stykače, tepelné ochrany, svorky</t>
  </si>
  <si>
    <t>, zdroje, přepěťové ochrany třídy D,zásuvka</t>
  </si>
  <si>
    <t>Pol__0037</t>
  </si>
  <si>
    <t>Montáž a připojení rozvaděče DT2</t>
  </si>
  <si>
    <t>Pol__0038</t>
  </si>
  <si>
    <t>Stávající rozvodnice R1 - úprava jištěného vývodu pro napájení rozvaděče DT1 - D+M</t>
  </si>
  <si>
    <t>Pol__0039</t>
  </si>
  <si>
    <t>Silový kabel, CYKY-J 4x6</t>
  </si>
  <si>
    <t>Pol__0040</t>
  </si>
  <si>
    <t>Silový kabel, CYKY-J 5x4</t>
  </si>
  <si>
    <t>Pol__0041</t>
  </si>
  <si>
    <t>Silový kabel, CYKY-J 3x2,5</t>
  </si>
  <si>
    <t>Pol__0042</t>
  </si>
  <si>
    <t>Silový kabel, CYKY-J 3x1,5</t>
  </si>
  <si>
    <t>Pol__0043</t>
  </si>
  <si>
    <t>Kabel stíněný, JYTY-O 7x1</t>
  </si>
  <si>
    <t>Pol__0044</t>
  </si>
  <si>
    <t>Kabel stíněný, JYTY-O 4x1</t>
  </si>
  <si>
    <t>Pol__0045</t>
  </si>
  <si>
    <t>Kabel stíněný, JYTY-O 2x1</t>
  </si>
  <si>
    <t>Pol__0046</t>
  </si>
  <si>
    <t>Kabel stíněný, J-Y(St)Y 1x2x0,8</t>
  </si>
  <si>
    <t>Pol__0047</t>
  </si>
  <si>
    <t>Vodič silový CY zelenožlutý 6,00 mm2 - drát</t>
  </si>
  <si>
    <t>Pol__0048</t>
  </si>
  <si>
    <t>Montáž kabelu a uložení kabelu</t>
  </si>
  <si>
    <t>Pol__0049</t>
  </si>
  <si>
    <t>Štítky na kabely vč. montáže</t>
  </si>
  <si>
    <t>Pol__0050</t>
  </si>
  <si>
    <t>Kabelový žlab 125/50 vč. víka, kolen, spojek, příslušenství a montážního materiálu</t>
  </si>
  <si>
    <t>Pol__0051</t>
  </si>
  <si>
    <t>Montáž kabelového žlabu</t>
  </si>
  <si>
    <t>Pol__0052</t>
  </si>
  <si>
    <t>Trubka ohebná, průměr 20mm, vč. příchytů a příslušenství</t>
  </si>
  <si>
    <t>Pol__0053</t>
  </si>
  <si>
    <t>Trubka pevná, průměr 20mm, vč. spojek, kolen, příchytů a příslušenství</t>
  </si>
  <si>
    <t>Pol__0054</t>
  </si>
  <si>
    <t>Montáž trubky plastové</t>
  </si>
  <si>
    <t>Pol__0055</t>
  </si>
  <si>
    <t>Lišta vkládací, bílá, 20x20mm</t>
  </si>
  <si>
    <t>Pol__0056</t>
  </si>
  <si>
    <t>Montáž lišty vkládací</t>
  </si>
  <si>
    <t>Pol__0057</t>
  </si>
  <si>
    <t>Nosné konstrukce - dodávka</t>
  </si>
  <si>
    <t>Pol__0058</t>
  </si>
  <si>
    <t>Nosné konstrukce - montáž</t>
  </si>
  <si>
    <t>Pol__0059</t>
  </si>
  <si>
    <t>Stop tlačítko, hřib, nástěnná montáž, IP54</t>
  </si>
  <si>
    <t>Pol__0060</t>
  </si>
  <si>
    <t>Montáž stop tlačítka</t>
  </si>
  <si>
    <t>Pol__0061</t>
  </si>
  <si>
    <t>El. zásuvka, 230V, nástěnné provedení, 16A, IP44</t>
  </si>
  <si>
    <t>Pol__0062</t>
  </si>
  <si>
    <t>El. Zásuvka - montáž, připojení</t>
  </si>
  <si>
    <t>Pol__0063</t>
  </si>
  <si>
    <t>Krabice PVC, rozměry 80x80x40, IP54</t>
  </si>
  <si>
    <t>Pol__0064</t>
  </si>
  <si>
    <t>Krabice - montáž</t>
  </si>
  <si>
    <t>Pol__0065</t>
  </si>
  <si>
    <t>Akustická siréna, napájení 230VAC</t>
  </si>
  <si>
    <t>Pol__0066</t>
  </si>
  <si>
    <t>Akustická siréna - montáž</t>
  </si>
  <si>
    <t>Pol__0067</t>
  </si>
  <si>
    <t>Signalizační maják, 230VAC</t>
  </si>
  <si>
    <t>Pol__0068</t>
  </si>
  <si>
    <t>Signalizační maják - montáž</t>
  </si>
  <si>
    <t>Pol__0069</t>
  </si>
  <si>
    <t>Průmyslové stropní svítidlo, LED, IP66, Délka 127mm, široká vyzařovací charakteristika, 4850lm,Ra80,, 4000K -, dodávka</t>
  </si>
  <si>
    <t>Pol__0070</t>
  </si>
  <si>
    <t>Stropní svítidlo - montáž</t>
  </si>
  <si>
    <t>Pol__0071</t>
  </si>
  <si>
    <t>Vypínač č.1, nástěnná montáž, IP44 - dodávka</t>
  </si>
  <si>
    <t>Pol__0072</t>
  </si>
  <si>
    <t>Vypínač - montáž</t>
  </si>
  <si>
    <t>Pol__0073</t>
  </si>
  <si>
    <t>Zásuvková skříň vč. proudového chrániče a jištění, 2x 16A/230V, 1x16A/400V</t>
  </si>
  <si>
    <t>Pol__0074</t>
  </si>
  <si>
    <t>Zásuvková skříň - montáž</t>
  </si>
  <si>
    <t>Pol__0075</t>
  </si>
  <si>
    <t>Drobný elektroinstalační a spojovací materiál</t>
  </si>
  <si>
    <t>Pol__0076</t>
  </si>
  <si>
    <t>Doplňující ochranné pospojení</t>
  </si>
  <si>
    <t>Pol__0077</t>
  </si>
  <si>
    <t>Připojení motoru 1f</t>
  </si>
  <si>
    <t>Pol__0078</t>
  </si>
  <si>
    <t>Připojení plynového kotle</t>
  </si>
  <si>
    <t>Pol__0079</t>
  </si>
  <si>
    <t>Připojení BAP</t>
  </si>
  <si>
    <t>Pol__0080</t>
  </si>
  <si>
    <t>Připojení servopohonu ventilu (stávající)</t>
  </si>
  <si>
    <t>Pol__0081</t>
  </si>
  <si>
    <t>Připojení expanzního automatu (kontakt poruchy)</t>
  </si>
  <si>
    <t>Pol__0082</t>
  </si>
  <si>
    <t>Demontáže a likvidace odpadu</t>
  </si>
  <si>
    <t>Pol__0083</t>
  </si>
  <si>
    <t>Koordinace s ostatními profesemi</t>
  </si>
  <si>
    <t>Pol__0084</t>
  </si>
  <si>
    <t>Test 1:1, zaškolení, oživení, nastavení</t>
  </si>
  <si>
    <t>Pol__0085</t>
  </si>
  <si>
    <t>Výrobní projektová dokumentace</t>
  </si>
  <si>
    <t>Pol__0086</t>
  </si>
  <si>
    <t>Dokumentace skutečného provedení</t>
  </si>
  <si>
    <t>Pol__0087</t>
  </si>
  <si>
    <t>Nespecfikované montážní práce, zapojení</t>
  </si>
  <si>
    <t>Pol__0088</t>
  </si>
  <si>
    <t>Revizní technik</t>
  </si>
  <si>
    <t>Pol__0089</t>
  </si>
  <si>
    <t>Doprava a přesuny</t>
  </si>
  <si>
    <t>Pol__0090</t>
  </si>
  <si>
    <t>Režiní náklady 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</si>
</sst>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5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31t7jBS4GCzSMlukOwvJABRJcXSan7Sid+McOE0JnXHR62hrwxc0CAJ/XDPkgaawH3mYDQBdHYk55LGq87cp2w==" saltValue="y0XwhK/tXqPBTd2hKWhp6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1"/>
  <sheetViews>
    <sheetView showGridLines="0" topLeftCell="B6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SUMIF(F55:F87,A16,I55:I87)+SUMIF(F55:F87,"PSU",I55:I87)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SUMIF(F55:F87,A17,I55:I87)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SUMIF(F55:F87,A18,I55:I87)</f>
        <v>0</v>
      </c>
      <c r="J18" s="85"/>
    </row>
    <row r="19" spans="1:10" ht="23.25" customHeight="1" x14ac:dyDescent="0.2">
      <c r="A19" s="197" t="s">
        <v>127</v>
      </c>
      <c r="B19" s="38" t="s">
        <v>27</v>
      </c>
      <c r="C19" s="62"/>
      <c r="D19" s="63"/>
      <c r="E19" s="83"/>
      <c r="F19" s="84"/>
      <c r="G19" s="83"/>
      <c r="H19" s="84"/>
      <c r="I19" s="83">
        <f>SUMIF(F55:F87,A19,I55:I87)</f>
        <v>0</v>
      </c>
      <c r="J19" s="85"/>
    </row>
    <row r="20" spans="1:10" ht="23.25" customHeight="1" x14ac:dyDescent="0.2">
      <c r="A20" s="197" t="s">
        <v>128</v>
      </c>
      <c r="B20" s="38" t="s">
        <v>28</v>
      </c>
      <c r="C20" s="62"/>
      <c r="D20" s="63"/>
      <c r="E20" s="83"/>
      <c r="F20" s="84"/>
      <c r="G20" s="83"/>
      <c r="H20" s="84"/>
      <c r="I20" s="83">
        <f>SUMIF(F55:F87,A20,I55:I87)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25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4">
        <v>1</v>
      </c>
      <c r="B39" s="145" t="s">
        <v>45</v>
      </c>
      <c r="C39" s="146"/>
      <c r="D39" s="146"/>
      <c r="E39" s="146"/>
      <c r="F39" s="147">
        <f>'1 D124 Pol'!AE547+'1 D128 Pol'!AE109</f>
        <v>0</v>
      </c>
      <c r="G39" s="148">
        <f>'1 D124 Pol'!AF547+'1 D128 Pol'!AF109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4">
        <v>2</v>
      </c>
      <c r="B40" s="152"/>
      <c r="C40" s="153" t="s">
        <v>46</v>
      </c>
      <c r="D40" s="153"/>
      <c r="E40" s="153"/>
      <c r="F40" s="154"/>
      <c r="G40" s="155"/>
      <c r="H40" s="155"/>
      <c r="I40" s="156"/>
      <c r="J40" s="157"/>
    </row>
    <row r="41" spans="1:10" ht="25.5" customHeight="1" x14ac:dyDescent="0.2">
      <c r="A41" s="134">
        <v>2</v>
      </c>
      <c r="B41" s="152" t="s">
        <v>47</v>
      </c>
      <c r="C41" s="153" t="s">
        <v>44</v>
      </c>
      <c r="D41" s="153"/>
      <c r="E41" s="153"/>
      <c r="F41" s="154">
        <f>'1 D124 Pol'!AE547+'1 D128 Pol'!AE109</f>
        <v>0</v>
      </c>
      <c r="G41" s="155">
        <f>'1 D124 Pol'!AF547+'1 D128 Pol'!AF109</f>
        <v>0</v>
      </c>
      <c r="H41" s="155"/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">
      <c r="A42" s="134">
        <v>3</v>
      </c>
      <c r="B42" s="158" t="s">
        <v>48</v>
      </c>
      <c r="C42" s="146" t="s">
        <v>49</v>
      </c>
      <c r="D42" s="146"/>
      <c r="E42" s="146"/>
      <c r="F42" s="159">
        <f>'1 D124 Pol'!AE547</f>
        <v>0</v>
      </c>
      <c r="G42" s="149">
        <f>'1 D124 Pol'!AF547</f>
        <v>0</v>
      </c>
      <c r="H42" s="149"/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4">
        <v>3</v>
      </c>
      <c r="B43" s="158" t="s">
        <v>50</v>
      </c>
      <c r="C43" s="146" t="s">
        <v>51</v>
      </c>
      <c r="D43" s="146"/>
      <c r="E43" s="146"/>
      <c r="F43" s="159">
        <f>'1 D128 Pol'!AE109</f>
        <v>0</v>
      </c>
      <c r="G43" s="149">
        <f>'1 D128 Pol'!AF109</f>
        <v>0</v>
      </c>
      <c r="H43" s="149"/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">
      <c r="A44" s="134"/>
      <c r="B44" s="160" t="s">
        <v>52</v>
      </c>
      <c r="C44" s="161"/>
      <c r="D44" s="161"/>
      <c r="E44" s="161"/>
      <c r="F44" s="162">
        <f>SUMIF(A39:A43,"=1",F39:F43)</f>
        <v>0</v>
      </c>
      <c r="G44" s="163">
        <f>SUMIF(A39:A43,"=1",G39:G43)</f>
        <v>0</v>
      </c>
      <c r="H44" s="163">
        <f>SUMIF(A39:A43,"=1",H39:H43)</f>
        <v>0</v>
      </c>
      <c r="I44" s="164">
        <f>SUMIF(A39:A43,"=1",I39:I43)</f>
        <v>0</v>
      </c>
      <c r="J44" s="165">
        <f>SUMIF(A39:A43,"=1",J39:J43)</f>
        <v>0</v>
      </c>
    </row>
    <row r="46" spans="1:10" x14ac:dyDescent="0.2">
      <c r="A46" t="s">
        <v>54</v>
      </c>
      <c r="B46" t="s">
        <v>55</v>
      </c>
    </row>
    <row r="47" spans="1:10" x14ac:dyDescent="0.2">
      <c r="A47" t="s">
        <v>56</v>
      </c>
      <c r="B47" t="s">
        <v>57</v>
      </c>
    </row>
    <row r="48" spans="1:10" x14ac:dyDescent="0.2">
      <c r="A48" t="s">
        <v>58</v>
      </c>
      <c r="B48" t="s">
        <v>59</v>
      </c>
    </row>
    <row r="49" spans="1:10" x14ac:dyDescent="0.2">
      <c r="A49" t="s">
        <v>58</v>
      </c>
      <c r="B49" t="s">
        <v>60</v>
      </c>
    </row>
    <row r="52" spans="1:10" ht="15.75" x14ac:dyDescent="0.25">
      <c r="B52" s="176" t="s">
        <v>61</v>
      </c>
    </row>
    <row r="54" spans="1:10" ht="25.5" customHeight="1" x14ac:dyDescent="0.2">
      <c r="A54" s="178"/>
      <c r="B54" s="181" t="s">
        <v>17</v>
      </c>
      <c r="C54" s="181" t="s">
        <v>5</v>
      </c>
      <c r="D54" s="182"/>
      <c r="E54" s="182"/>
      <c r="F54" s="183" t="s">
        <v>62</v>
      </c>
      <c r="G54" s="183"/>
      <c r="H54" s="183"/>
      <c r="I54" s="183" t="s">
        <v>29</v>
      </c>
      <c r="J54" s="183" t="s">
        <v>0</v>
      </c>
    </row>
    <row r="55" spans="1:10" ht="36.75" customHeight="1" x14ac:dyDescent="0.2">
      <c r="A55" s="179"/>
      <c r="B55" s="184" t="s">
        <v>63</v>
      </c>
      <c r="C55" s="185" t="s">
        <v>64</v>
      </c>
      <c r="D55" s="186"/>
      <c r="E55" s="186"/>
      <c r="F55" s="193" t="s">
        <v>24</v>
      </c>
      <c r="G55" s="194"/>
      <c r="H55" s="194"/>
      <c r="I55" s="194">
        <f>'1 D124 Pol'!G8</f>
        <v>0</v>
      </c>
      <c r="J55" s="190" t="str">
        <f>IF(I88=0,"",I55/I88*100)</f>
        <v/>
      </c>
    </row>
    <row r="56" spans="1:10" ht="36.75" customHeight="1" x14ac:dyDescent="0.2">
      <c r="A56" s="179"/>
      <c r="B56" s="184" t="s">
        <v>65</v>
      </c>
      <c r="C56" s="185" t="s">
        <v>66</v>
      </c>
      <c r="D56" s="186"/>
      <c r="E56" s="186"/>
      <c r="F56" s="193" t="s">
        <v>24</v>
      </c>
      <c r="G56" s="194"/>
      <c r="H56" s="194"/>
      <c r="I56" s="194">
        <f>'1 D124 Pol'!G13</f>
        <v>0</v>
      </c>
      <c r="J56" s="190" t="str">
        <f>IF(I88=0,"",I56/I88*100)</f>
        <v/>
      </c>
    </row>
    <row r="57" spans="1:10" ht="36.75" customHeight="1" x14ac:dyDescent="0.2">
      <c r="A57" s="179"/>
      <c r="B57" s="184" t="s">
        <v>67</v>
      </c>
      <c r="C57" s="185" t="s">
        <v>68</v>
      </c>
      <c r="D57" s="186"/>
      <c r="E57" s="186"/>
      <c r="F57" s="193" t="s">
        <v>24</v>
      </c>
      <c r="G57" s="194"/>
      <c r="H57" s="194"/>
      <c r="I57" s="194">
        <f>'1 D124 Pol'!G25</f>
        <v>0</v>
      </c>
      <c r="J57" s="190" t="str">
        <f>IF(I88=0,"",I57/I88*100)</f>
        <v/>
      </c>
    </row>
    <row r="58" spans="1:10" ht="36.75" customHeight="1" x14ac:dyDescent="0.2">
      <c r="A58" s="179"/>
      <c r="B58" s="184" t="s">
        <v>69</v>
      </c>
      <c r="C58" s="185" t="s">
        <v>70</v>
      </c>
      <c r="D58" s="186"/>
      <c r="E58" s="186"/>
      <c r="F58" s="193" t="s">
        <v>24</v>
      </c>
      <c r="G58" s="194"/>
      <c r="H58" s="194"/>
      <c r="I58" s="194">
        <f>'1 D124 Pol'!G28</f>
        <v>0</v>
      </c>
      <c r="J58" s="190" t="str">
        <f>IF(I88=0,"",I58/I88*100)</f>
        <v/>
      </c>
    </row>
    <row r="59" spans="1:10" ht="36.75" customHeight="1" x14ac:dyDescent="0.2">
      <c r="A59" s="179"/>
      <c r="B59" s="184" t="s">
        <v>71</v>
      </c>
      <c r="C59" s="185" t="s">
        <v>72</v>
      </c>
      <c r="D59" s="186"/>
      <c r="E59" s="186"/>
      <c r="F59" s="193" t="s">
        <v>24</v>
      </c>
      <c r="G59" s="194"/>
      <c r="H59" s="194"/>
      <c r="I59" s="194">
        <f>'1 D124 Pol'!G35</f>
        <v>0</v>
      </c>
      <c r="J59" s="190" t="str">
        <f>IF(I88=0,"",I59/I88*100)</f>
        <v/>
      </c>
    </row>
    <row r="60" spans="1:10" ht="36.75" customHeight="1" x14ac:dyDescent="0.2">
      <c r="A60" s="179"/>
      <c r="B60" s="184" t="s">
        <v>73</v>
      </c>
      <c r="C60" s="185" t="s">
        <v>74</v>
      </c>
      <c r="D60" s="186"/>
      <c r="E60" s="186"/>
      <c r="F60" s="193" t="s">
        <v>24</v>
      </c>
      <c r="G60" s="194"/>
      <c r="H60" s="194"/>
      <c r="I60" s="194">
        <f>'1 D124 Pol'!G63</f>
        <v>0</v>
      </c>
      <c r="J60" s="190" t="str">
        <f>IF(I88=0,"",I60/I88*100)</f>
        <v/>
      </c>
    </row>
    <row r="61" spans="1:10" ht="36.75" customHeight="1" x14ac:dyDescent="0.2">
      <c r="A61" s="179"/>
      <c r="B61" s="184" t="s">
        <v>75</v>
      </c>
      <c r="C61" s="185" t="s">
        <v>76</v>
      </c>
      <c r="D61" s="186"/>
      <c r="E61" s="186"/>
      <c r="F61" s="193" t="s">
        <v>24</v>
      </c>
      <c r="G61" s="194"/>
      <c r="H61" s="194"/>
      <c r="I61" s="194">
        <f>'1 D124 Pol'!G68</f>
        <v>0</v>
      </c>
      <c r="J61" s="190" t="str">
        <f>IF(I88=0,"",I61/I88*100)</f>
        <v/>
      </c>
    </row>
    <row r="62" spans="1:10" ht="36.75" customHeight="1" x14ac:dyDescent="0.2">
      <c r="A62" s="179"/>
      <c r="B62" s="184" t="s">
        <v>77</v>
      </c>
      <c r="C62" s="185" t="s">
        <v>78</v>
      </c>
      <c r="D62" s="186"/>
      <c r="E62" s="186"/>
      <c r="F62" s="193" t="s">
        <v>24</v>
      </c>
      <c r="G62" s="194"/>
      <c r="H62" s="194"/>
      <c r="I62" s="194">
        <f>'1 D124 Pol'!G72</f>
        <v>0</v>
      </c>
      <c r="J62" s="190" t="str">
        <f>IF(I88=0,"",I62/I88*100)</f>
        <v/>
      </c>
    </row>
    <row r="63" spans="1:10" ht="36.75" customHeight="1" x14ac:dyDescent="0.2">
      <c r="A63" s="179"/>
      <c r="B63" s="184" t="s">
        <v>79</v>
      </c>
      <c r="C63" s="185" t="s">
        <v>80</v>
      </c>
      <c r="D63" s="186"/>
      <c r="E63" s="186"/>
      <c r="F63" s="193" t="s">
        <v>25</v>
      </c>
      <c r="G63" s="194"/>
      <c r="H63" s="194"/>
      <c r="I63" s="194">
        <f>'1 D124 Pol'!G75</f>
        <v>0</v>
      </c>
      <c r="J63" s="190" t="str">
        <f>IF(I88=0,"",I63/I88*100)</f>
        <v/>
      </c>
    </row>
    <row r="64" spans="1:10" ht="36.75" customHeight="1" x14ac:dyDescent="0.2">
      <c r="A64" s="179"/>
      <c r="B64" s="184" t="s">
        <v>81</v>
      </c>
      <c r="C64" s="185" t="s">
        <v>82</v>
      </c>
      <c r="D64" s="186"/>
      <c r="E64" s="186"/>
      <c r="F64" s="193" t="s">
        <v>25</v>
      </c>
      <c r="G64" s="194"/>
      <c r="H64" s="194"/>
      <c r="I64" s="194">
        <f>'1 D124 Pol'!G89</f>
        <v>0</v>
      </c>
      <c r="J64" s="190" t="str">
        <f>IF(I88=0,"",I64/I88*100)</f>
        <v/>
      </c>
    </row>
    <row r="65" spans="1:10" ht="36.75" customHeight="1" x14ac:dyDescent="0.2">
      <c r="A65" s="179"/>
      <c r="B65" s="184" t="s">
        <v>83</v>
      </c>
      <c r="C65" s="185" t="s">
        <v>84</v>
      </c>
      <c r="D65" s="186"/>
      <c r="E65" s="186"/>
      <c r="F65" s="193" t="s">
        <v>25</v>
      </c>
      <c r="G65" s="194"/>
      <c r="H65" s="194"/>
      <c r="I65" s="194">
        <f>'1 D124 Pol'!G123</f>
        <v>0</v>
      </c>
      <c r="J65" s="190" t="str">
        <f>IF(I88=0,"",I65/I88*100)</f>
        <v/>
      </c>
    </row>
    <row r="66" spans="1:10" ht="36.75" customHeight="1" x14ac:dyDescent="0.2">
      <c r="A66" s="179"/>
      <c r="B66" s="184" t="s">
        <v>85</v>
      </c>
      <c r="C66" s="185" t="s">
        <v>86</v>
      </c>
      <c r="D66" s="186"/>
      <c r="E66" s="186"/>
      <c r="F66" s="193" t="s">
        <v>25</v>
      </c>
      <c r="G66" s="194"/>
      <c r="H66" s="194"/>
      <c r="I66" s="194">
        <f>'1 D124 Pol'!G132</f>
        <v>0</v>
      </c>
      <c r="J66" s="190" t="str">
        <f>IF(I88=0,"",I66/I88*100)</f>
        <v/>
      </c>
    </row>
    <row r="67" spans="1:10" ht="36.75" customHeight="1" x14ac:dyDescent="0.2">
      <c r="A67" s="179"/>
      <c r="B67" s="184" t="s">
        <v>87</v>
      </c>
      <c r="C67" s="185" t="s">
        <v>88</v>
      </c>
      <c r="D67" s="186"/>
      <c r="E67" s="186"/>
      <c r="F67" s="193" t="s">
        <v>25</v>
      </c>
      <c r="G67" s="194"/>
      <c r="H67" s="194"/>
      <c r="I67" s="194">
        <f>'1 D124 Pol'!G238</f>
        <v>0</v>
      </c>
      <c r="J67" s="190" t="str">
        <f>IF(I88=0,"",I67/I88*100)</f>
        <v/>
      </c>
    </row>
    <row r="68" spans="1:10" ht="36.75" customHeight="1" x14ac:dyDescent="0.2">
      <c r="A68" s="179"/>
      <c r="B68" s="184" t="s">
        <v>89</v>
      </c>
      <c r="C68" s="185" t="s">
        <v>90</v>
      </c>
      <c r="D68" s="186"/>
      <c r="E68" s="186"/>
      <c r="F68" s="193" t="s">
        <v>25</v>
      </c>
      <c r="G68" s="194"/>
      <c r="H68" s="194"/>
      <c r="I68" s="194">
        <f>'1 D124 Pol'!G246</f>
        <v>0</v>
      </c>
      <c r="J68" s="190" t="str">
        <f>IF(I88=0,"",I68/I88*100)</f>
        <v/>
      </c>
    </row>
    <row r="69" spans="1:10" ht="36.75" customHeight="1" x14ac:dyDescent="0.2">
      <c r="A69" s="179"/>
      <c r="B69" s="184" t="s">
        <v>91</v>
      </c>
      <c r="C69" s="185" t="s">
        <v>92</v>
      </c>
      <c r="D69" s="186"/>
      <c r="E69" s="186"/>
      <c r="F69" s="193" t="s">
        <v>25</v>
      </c>
      <c r="G69" s="194"/>
      <c r="H69" s="194"/>
      <c r="I69" s="194">
        <f>'1 D124 Pol'!G290</f>
        <v>0</v>
      </c>
      <c r="J69" s="190" t="str">
        <f>IF(I88=0,"",I69/I88*100)</f>
        <v/>
      </c>
    </row>
    <row r="70" spans="1:10" ht="36.75" customHeight="1" x14ac:dyDescent="0.2">
      <c r="A70" s="179"/>
      <c r="B70" s="184" t="s">
        <v>93</v>
      </c>
      <c r="C70" s="185" t="s">
        <v>94</v>
      </c>
      <c r="D70" s="186"/>
      <c r="E70" s="186"/>
      <c r="F70" s="193" t="s">
        <v>25</v>
      </c>
      <c r="G70" s="194"/>
      <c r="H70" s="194"/>
      <c r="I70" s="194">
        <f>'1 D124 Pol'!G308</f>
        <v>0</v>
      </c>
      <c r="J70" s="190" t="str">
        <f>IF(I88=0,"",I70/I88*100)</f>
        <v/>
      </c>
    </row>
    <row r="71" spans="1:10" ht="36.75" customHeight="1" x14ac:dyDescent="0.2">
      <c r="A71" s="179"/>
      <c r="B71" s="184" t="s">
        <v>95</v>
      </c>
      <c r="C71" s="185" t="s">
        <v>96</v>
      </c>
      <c r="D71" s="186"/>
      <c r="E71" s="186"/>
      <c r="F71" s="193" t="s">
        <v>25</v>
      </c>
      <c r="G71" s="194"/>
      <c r="H71" s="194"/>
      <c r="I71" s="194">
        <f>'1 D124 Pol'!G320</f>
        <v>0</v>
      </c>
      <c r="J71" s="190" t="str">
        <f>IF(I88=0,"",I71/I88*100)</f>
        <v/>
      </c>
    </row>
    <row r="72" spans="1:10" ht="36.75" customHeight="1" x14ac:dyDescent="0.2">
      <c r="A72" s="179"/>
      <c r="B72" s="184" t="s">
        <v>97</v>
      </c>
      <c r="C72" s="185" t="s">
        <v>98</v>
      </c>
      <c r="D72" s="186"/>
      <c r="E72" s="186"/>
      <c r="F72" s="193" t="s">
        <v>25</v>
      </c>
      <c r="G72" s="194"/>
      <c r="H72" s="194"/>
      <c r="I72" s="194">
        <f>'1 D124 Pol'!G325</f>
        <v>0</v>
      </c>
      <c r="J72" s="190" t="str">
        <f>IF(I88=0,"",I72/I88*100)</f>
        <v/>
      </c>
    </row>
    <row r="73" spans="1:10" ht="36.75" customHeight="1" x14ac:dyDescent="0.2">
      <c r="A73" s="179"/>
      <c r="B73" s="184" t="s">
        <v>99</v>
      </c>
      <c r="C73" s="185" t="s">
        <v>100</v>
      </c>
      <c r="D73" s="186"/>
      <c r="E73" s="186"/>
      <c r="F73" s="193" t="s">
        <v>25</v>
      </c>
      <c r="G73" s="194"/>
      <c r="H73" s="194"/>
      <c r="I73" s="194">
        <f>'1 D124 Pol'!G349</f>
        <v>0</v>
      </c>
      <c r="J73" s="190" t="str">
        <f>IF(I88=0,"",I73/I88*100)</f>
        <v/>
      </c>
    </row>
    <row r="74" spans="1:10" ht="36.75" customHeight="1" x14ac:dyDescent="0.2">
      <c r="A74" s="179"/>
      <c r="B74" s="184" t="s">
        <v>101</v>
      </c>
      <c r="C74" s="185" t="s">
        <v>102</v>
      </c>
      <c r="D74" s="186"/>
      <c r="E74" s="186"/>
      <c r="F74" s="193" t="s">
        <v>25</v>
      </c>
      <c r="G74" s="194"/>
      <c r="H74" s="194"/>
      <c r="I74" s="194">
        <f>'1 D124 Pol'!G406</f>
        <v>0</v>
      </c>
      <c r="J74" s="190" t="str">
        <f>IF(I88=0,"",I74/I88*100)</f>
        <v/>
      </c>
    </row>
    <row r="75" spans="1:10" ht="36.75" customHeight="1" x14ac:dyDescent="0.2">
      <c r="A75" s="179"/>
      <c r="B75" s="184" t="s">
        <v>103</v>
      </c>
      <c r="C75" s="185" t="s">
        <v>104</v>
      </c>
      <c r="D75" s="186"/>
      <c r="E75" s="186"/>
      <c r="F75" s="193" t="s">
        <v>25</v>
      </c>
      <c r="G75" s="194"/>
      <c r="H75" s="194"/>
      <c r="I75" s="194">
        <f>'1 D124 Pol'!G483</f>
        <v>0</v>
      </c>
      <c r="J75" s="190" t="str">
        <f>IF(I88=0,"",I75/I88*100)</f>
        <v/>
      </c>
    </row>
    <row r="76" spans="1:10" ht="36.75" customHeight="1" x14ac:dyDescent="0.2">
      <c r="A76" s="179"/>
      <c r="B76" s="184" t="s">
        <v>105</v>
      </c>
      <c r="C76" s="185" t="s">
        <v>106</v>
      </c>
      <c r="D76" s="186"/>
      <c r="E76" s="186"/>
      <c r="F76" s="193" t="s">
        <v>25</v>
      </c>
      <c r="G76" s="194"/>
      <c r="H76" s="194"/>
      <c r="I76" s="194">
        <f>'1 D124 Pol'!G488</f>
        <v>0</v>
      </c>
      <c r="J76" s="190" t="str">
        <f>IF(I88=0,"",I76/I88*100)</f>
        <v/>
      </c>
    </row>
    <row r="77" spans="1:10" ht="36.75" customHeight="1" x14ac:dyDescent="0.2">
      <c r="A77" s="179"/>
      <c r="B77" s="184" t="s">
        <v>107</v>
      </c>
      <c r="C77" s="185" t="s">
        <v>108</v>
      </c>
      <c r="D77" s="186"/>
      <c r="E77" s="186"/>
      <c r="F77" s="193" t="s">
        <v>25</v>
      </c>
      <c r="G77" s="194"/>
      <c r="H77" s="194"/>
      <c r="I77" s="194">
        <f>'1 D124 Pol'!G513</f>
        <v>0</v>
      </c>
      <c r="J77" s="190" t="str">
        <f>IF(I88=0,"",I77/I88*100)</f>
        <v/>
      </c>
    </row>
    <row r="78" spans="1:10" ht="36.75" customHeight="1" x14ac:dyDescent="0.2">
      <c r="A78" s="179"/>
      <c r="B78" s="184" t="s">
        <v>109</v>
      </c>
      <c r="C78" s="185" t="s">
        <v>110</v>
      </c>
      <c r="D78" s="186"/>
      <c r="E78" s="186"/>
      <c r="F78" s="193" t="s">
        <v>26</v>
      </c>
      <c r="G78" s="194"/>
      <c r="H78" s="194"/>
      <c r="I78" s="194">
        <f>'1 D128 Pol'!G8</f>
        <v>0</v>
      </c>
      <c r="J78" s="190" t="str">
        <f>IF(I88=0,"",I78/I88*100)</f>
        <v/>
      </c>
    </row>
    <row r="79" spans="1:10" ht="36.75" customHeight="1" x14ac:dyDescent="0.2">
      <c r="A79" s="179"/>
      <c r="B79" s="184" t="s">
        <v>111</v>
      </c>
      <c r="C79" s="185" t="s">
        <v>112</v>
      </c>
      <c r="D79" s="186"/>
      <c r="E79" s="186"/>
      <c r="F79" s="193" t="s">
        <v>26</v>
      </c>
      <c r="G79" s="194"/>
      <c r="H79" s="194"/>
      <c r="I79" s="194">
        <f>'1 D128 Pol'!G44</f>
        <v>0</v>
      </c>
      <c r="J79" s="190" t="str">
        <f>IF(I88=0,"",I79/I88*100)</f>
        <v/>
      </c>
    </row>
    <row r="80" spans="1:10" ht="36.75" customHeight="1" x14ac:dyDescent="0.2">
      <c r="A80" s="179"/>
      <c r="B80" s="184" t="s">
        <v>113</v>
      </c>
      <c r="C80" s="185" t="s">
        <v>114</v>
      </c>
      <c r="D80" s="186"/>
      <c r="E80" s="186"/>
      <c r="F80" s="193" t="s">
        <v>26</v>
      </c>
      <c r="G80" s="194"/>
      <c r="H80" s="194"/>
      <c r="I80" s="194">
        <f>'1 D128 Pol'!G34</f>
        <v>0</v>
      </c>
      <c r="J80" s="190" t="str">
        <f>IF(I88=0,"",I80/I88*100)</f>
        <v/>
      </c>
    </row>
    <row r="81" spans="1:10" ht="36.75" customHeight="1" x14ac:dyDescent="0.2">
      <c r="A81" s="179"/>
      <c r="B81" s="184" t="s">
        <v>115</v>
      </c>
      <c r="C81" s="185" t="s">
        <v>116</v>
      </c>
      <c r="D81" s="186"/>
      <c r="E81" s="186"/>
      <c r="F81" s="193" t="s">
        <v>26</v>
      </c>
      <c r="G81" s="194"/>
      <c r="H81" s="194"/>
      <c r="I81" s="194">
        <f>'1 D128 Pol'!G98</f>
        <v>0</v>
      </c>
      <c r="J81" s="190" t="str">
        <f>IF(I88=0,"",I81/I88*100)</f>
        <v/>
      </c>
    </row>
    <row r="82" spans="1:10" ht="36.75" customHeight="1" x14ac:dyDescent="0.2">
      <c r="A82" s="179"/>
      <c r="B82" s="184" t="s">
        <v>117</v>
      </c>
      <c r="C82" s="185" t="s">
        <v>118</v>
      </c>
      <c r="D82" s="186"/>
      <c r="E82" s="186"/>
      <c r="F82" s="193" t="s">
        <v>26</v>
      </c>
      <c r="G82" s="194"/>
      <c r="H82" s="194"/>
      <c r="I82" s="194">
        <f>'1 D128 Pol'!G52</f>
        <v>0</v>
      </c>
      <c r="J82" s="190" t="str">
        <f>IF(I88=0,"",I82/I88*100)</f>
        <v/>
      </c>
    </row>
    <row r="83" spans="1:10" ht="36.75" customHeight="1" x14ac:dyDescent="0.2">
      <c r="A83" s="179"/>
      <c r="B83" s="184" t="s">
        <v>119</v>
      </c>
      <c r="C83" s="185" t="s">
        <v>120</v>
      </c>
      <c r="D83" s="186"/>
      <c r="E83" s="186"/>
      <c r="F83" s="193" t="s">
        <v>26</v>
      </c>
      <c r="G83" s="194"/>
      <c r="H83" s="194"/>
      <c r="I83" s="194">
        <f>'1 D128 Pol'!G92</f>
        <v>0</v>
      </c>
      <c r="J83" s="190" t="str">
        <f>IF(I88=0,"",I83/I88*100)</f>
        <v/>
      </c>
    </row>
    <row r="84" spans="1:10" ht="36.75" customHeight="1" x14ac:dyDescent="0.2">
      <c r="A84" s="179"/>
      <c r="B84" s="184" t="s">
        <v>121</v>
      </c>
      <c r="C84" s="185" t="s">
        <v>122</v>
      </c>
      <c r="D84" s="186"/>
      <c r="E84" s="186"/>
      <c r="F84" s="193" t="s">
        <v>26</v>
      </c>
      <c r="G84" s="194"/>
      <c r="H84" s="194"/>
      <c r="I84" s="194">
        <f>'1 D128 Pol'!G73</f>
        <v>0</v>
      </c>
      <c r="J84" s="190" t="str">
        <f>IF(I88=0,"",I84/I88*100)</f>
        <v/>
      </c>
    </row>
    <row r="85" spans="1:10" ht="36.75" customHeight="1" x14ac:dyDescent="0.2">
      <c r="A85" s="179"/>
      <c r="B85" s="184" t="s">
        <v>123</v>
      </c>
      <c r="C85" s="185" t="s">
        <v>124</v>
      </c>
      <c r="D85" s="186"/>
      <c r="E85" s="186"/>
      <c r="F85" s="193" t="s">
        <v>26</v>
      </c>
      <c r="G85" s="194"/>
      <c r="H85" s="194"/>
      <c r="I85" s="194">
        <f>'1 D128 Pol'!G41</f>
        <v>0</v>
      </c>
      <c r="J85" s="190" t="str">
        <f>IF(I88=0,"",I85/I88*100)</f>
        <v/>
      </c>
    </row>
    <row r="86" spans="1:10" ht="36.75" customHeight="1" x14ac:dyDescent="0.2">
      <c r="A86" s="179"/>
      <c r="B86" s="184" t="s">
        <v>125</v>
      </c>
      <c r="C86" s="185" t="s">
        <v>78</v>
      </c>
      <c r="D86" s="186"/>
      <c r="E86" s="186"/>
      <c r="F86" s="193" t="s">
        <v>126</v>
      </c>
      <c r="G86" s="194"/>
      <c r="H86" s="194"/>
      <c r="I86" s="194">
        <f>'1 D124 Pol'!G516</f>
        <v>0</v>
      </c>
      <c r="J86" s="190" t="str">
        <f>IF(I88=0,"",I86/I88*100)</f>
        <v/>
      </c>
    </row>
    <row r="87" spans="1:10" ht="36.75" customHeight="1" x14ac:dyDescent="0.2">
      <c r="A87" s="179"/>
      <c r="B87" s="184" t="s">
        <v>127</v>
      </c>
      <c r="C87" s="185" t="s">
        <v>27</v>
      </c>
      <c r="D87" s="186"/>
      <c r="E87" s="186"/>
      <c r="F87" s="193" t="s">
        <v>127</v>
      </c>
      <c r="G87" s="194"/>
      <c r="H87" s="194"/>
      <c r="I87" s="194">
        <f>'1 D124 Pol'!G536</f>
        <v>0</v>
      </c>
      <c r="J87" s="190" t="str">
        <f>IF(I88=0,"",I87/I88*100)</f>
        <v/>
      </c>
    </row>
    <row r="88" spans="1:10" ht="25.5" customHeight="1" x14ac:dyDescent="0.2">
      <c r="A88" s="180"/>
      <c r="B88" s="187" t="s">
        <v>1</v>
      </c>
      <c r="C88" s="188"/>
      <c r="D88" s="189"/>
      <c r="E88" s="189"/>
      <c r="F88" s="195"/>
      <c r="G88" s="196"/>
      <c r="H88" s="196"/>
      <c r="I88" s="196">
        <f>SUM(I55:I87)</f>
        <v>0</v>
      </c>
      <c r="J88" s="191">
        <f>SUM(J55:J87)</f>
        <v>0</v>
      </c>
    </row>
    <row r="89" spans="1:10" x14ac:dyDescent="0.2">
      <c r="F89" s="133"/>
      <c r="G89" s="133"/>
      <c r="H89" s="133"/>
      <c r="I89" s="133"/>
      <c r="J89" s="192"/>
    </row>
    <row r="90" spans="1:10" x14ac:dyDescent="0.2">
      <c r="F90" s="133"/>
      <c r="G90" s="133"/>
      <c r="H90" s="133"/>
      <c r="I90" s="133"/>
      <c r="J90" s="192"/>
    </row>
    <row r="91" spans="1:10" x14ac:dyDescent="0.2">
      <c r="F91" s="133"/>
      <c r="G91" s="133"/>
      <c r="H91" s="133"/>
      <c r="I91" s="133"/>
      <c r="J91" s="192"/>
    </row>
  </sheetData>
  <sheetProtection algorithmName="SHA-512" hashValue="bZjhDJ1dHbTyfIAmB0USoWbjdXvGx0u+fZXESZEaaAHFS1z0SiUQoQnZK4HnoUoJB/D+XHva/ZvawCN0oWITDg==" saltValue="VYhbjYhYc+8nb+RSThNop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C84:E84"/>
    <mergeCell ref="C85:E85"/>
    <mergeCell ref="C86:E86"/>
    <mergeCell ref="C87:E87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4:E44"/>
    <mergeCell ref="C55:E55"/>
    <mergeCell ref="C56:E56"/>
    <mergeCell ref="C57:E57"/>
    <mergeCell ref="C58:E5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aVbh6U0G4v/fqp7bbl4DEG7PUbal7rYXGbuhtg1gLqiSRK2dEoXH54Z2qKiNfqfY9vqRgaPGu8J/YOXTE3nKEA==" saltValue="qmn9a5AxY8pQvvtYFD52w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8E95-3CD2-42BE-BBDA-AEC27DEC42E7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10" sqref="C10:G10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129</v>
      </c>
      <c r="B1" s="198"/>
      <c r="C1" s="198"/>
      <c r="D1" s="198"/>
      <c r="E1" s="198"/>
      <c r="F1" s="198"/>
      <c r="G1" s="198"/>
      <c r="AG1" t="s">
        <v>130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131</v>
      </c>
    </row>
    <row r="3" spans="1:60" ht="24.95" customHeight="1" x14ac:dyDescent="0.2">
      <c r="A3" s="199" t="s">
        <v>8</v>
      </c>
      <c r="B3" s="49" t="s">
        <v>47</v>
      </c>
      <c r="C3" s="202" t="s">
        <v>44</v>
      </c>
      <c r="D3" s="200"/>
      <c r="E3" s="200"/>
      <c r="F3" s="200"/>
      <c r="G3" s="201"/>
      <c r="AC3" s="177" t="s">
        <v>131</v>
      </c>
      <c r="AG3" t="s">
        <v>132</v>
      </c>
    </row>
    <row r="4" spans="1:60" ht="24.95" customHeight="1" x14ac:dyDescent="0.2">
      <c r="A4" s="203" t="s">
        <v>9</v>
      </c>
      <c r="B4" s="204" t="s">
        <v>48</v>
      </c>
      <c r="C4" s="205" t="s">
        <v>49</v>
      </c>
      <c r="D4" s="206"/>
      <c r="E4" s="206"/>
      <c r="F4" s="206"/>
      <c r="G4" s="207"/>
      <c r="AG4" t="s">
        <v>133</v>
      </c>
    </row>
    <row r="5" spans="1:60" x14ac:dyDescent="0.2">
      <c r="D5" s="10"/>
    </row>
    <row r="6" spans="1:60" ht="38.25" x14ac:dyDescent="0.2">
      <c r="A6" s="209" t="s">
        <v>134</v>
      </c>
      <c r="B6" s="211" t="s">
        <v>135</v>
      </c>
      <c r="C6" s="211" t="s">
        <v>136</v>
      </c>
      <c r="D6" s="210" t="s">
        <v>137</v>
      </c>
      <c r="E6" s="209" t="s">
        <v>138</v>
      </c>
      <c r="F6" s="208" t="s">
        <v>139</v>
      </c>
      <c r="G6" s="209" t="s">
        <v>29</v>
      </c>
      <c r="H6" s="212" t="s">
        <v>30</v>
      </c>
      <c r="I6" s="212" t="s">
        <v>140</v>
      </c>
      <c r="J6" s="212" t="s">
        <v>31</v>
      </c>
      <c r="K6" s="212" t="s">
        <v>141</v>
      </c>
      <c r="L6" s="212" t="s">
        <v>142</v>
      </c>
      <c r="M6" s="212" t="s">
        <v>143</v>
      </c>
      <c r="N6" s="212" t="s">
        <v>144</v>
      </c>
      <c r="O6" s="212" t="s">
        <v>145</v>
      </c>
      <c r="P6" s="212" t="s">
        <v>146</v>
      </c>
      <c r="Q6" s="212" t="s">
        <v>147</v>
      </c>
      <c r="R6" s="212" t="s">
        <v>148</v>
      </c>
      <c r="S6" s="212" t="s">
        <v>149</v>
      </c>
      <c r="T6" s="212" t="s">
        <v>150</v>
      </c>
      <c r="U6" s="212" t="s">
        <v>151</v>
      </c>
      <c r="V6" s="212" t="s">
        <v>152</v>
      </c>
      <c r="W6" s="212" t="s">
        <v>153</v>
      </c>
      <c r="X6" s="212" t="s">
        <v>154</v>
      </c>
      <c r="Y6" s="212" t="s">
        <v>155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2" t="s">
        <v>156</v>
      </c>
      <c r="B8" s="233" t="s">
        <v>63</v>
      </c>
      <c r="C8" s="259" t="s">
        <v>64</v>
      </c>
      <c r="D8" s="234"/>
      <c r="E8" s="235"/>
      <c r="F8" s="236"/>
      <c r="G8" s="236">
        <f>SUMIF(AG9:AG12,"&lt;&gt;NOR",G9:G12)</f>
        <v>0</v>
      </c>
      <c r="H8" s="236"/>
      <c r="I8" s="236">
        <f>SUM(I9:I12)</f>
        <v>0</v>
      </c>
      <c r="J8" s="236"/>
      <c r="K8" s="236">
        <f>SUM(K9:K12)</f>
        <v>0</v>
      </c>
      <c r="L8" s="236"/>
      <c r="M8" s="236">
        <f>SUM(M9:M12)</f>
        <v>0</v>
      </c>
      <c r="N8" s="235"/>
      <c r="O8" s="235">
        <f>SUM(O9:O12)</f>
        <v>0.32</v>
      </c>
      <c r="P8" s="235"/>
      <c r="Q8" s="235">
        <f>SUM(Q9:Q12)</f>
        <v>0</v>
      </c>
      <c r="R8" s="236"/>
      <c r="S8" s="236"/>
      <c r="T8" s="237"/>
      <c r="U8" s="231"/>
      <c r="V8" s="231">
        <f>SUM(V9:V12)</f>
        <v>0.79</v>
      </c>
      <c r="W8" s="231"/>
      <c r="X8" s="231"/>
      <c r="Y8" s="231"/>
      <c r="AG8" t="s">
        <v>157</v>
      </c>
    </row>
    <row r="9" spans="1:60" ht="22.5" outlineLevel="1" x14ac:dyDescent="0.2">
      <c r="A9" s="239">
        <v>1</v>
      </c>
      <c r="B9" s="240" t="s">
        <v>158</v>
      </c>
      <c r="C9" s="260" t="s">
        <v>159</v>
      </c>
      <c r="D9" s="241" t="s">
        <v>160</v>
      </c>
      <c r="E9" s="242">
        <v>0.16452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1.9245399999999999</v>
      </c>
      <c r="O9" s="242">
        <f>ROUND(E9*N9,2)</f>
        <v>0.32</v>
      </c>
      <c r="P9" s="242">
        <v>0</v>
      </c>
      <c r="Q9" s="242">
        <f>ROUND(E9*P9,2)</f>
        <v>0</v>
      </c>
      <c r="R9" s="244" t="s">
        <v>161</v>
      </c>
      <c r="S9" s="244" t="s">
        <v>162</v>
      </c>
      <c r="T9" s="245" t="s">
        <v>162</v>
      </c>
      <c r="U9" s="224">
        <v>4.7939999999999996</v>
      </c>
      <c r="V9" s="224">
        <f>ROUND(E9*U9,2)</f>
        <v>0.79</v>
      </c>
      <c r="W9" s="224"/>
      <c r="X9" s="224" t="s">
        <v>163</v>
      </c>
      <c r="Y9" s="224" t="s">
        <v>164</v>
      </c>
      <c r="Z9" s="213"/>
      <c r="AA9" s="213"/>
      <c r="AB9" s="213"/>
      <c r="AC9" s="213"/>
      <c r="AD9" s="213"/>
      <c r="AE9" s="213"/>
      <c r="AF9" s="213"/>
      <c r="AG9" s="213" t="s">
        <v>165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61" t="s">
        <v>166</v>
      </c>
      <c r="D10" s="246"/>
      <c r="E10" s="246"/>
      <c r="F10" s="246"/>
      <c r="G10" s="246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167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62" t="s">
        <v>168</v>
      </c>
      <c r="D11" s="226"/>
      <c r="E11" s="227">
        <v>5.6520000000000001E-2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3"/>
      <c r="AA11" s="213"/>
      <c r="AB11" s="213"/>
      <c r="AC11" s="213"/>
      <c r="AD11" s="213"/>
      <c r="AE11" s="213"/>
      <c r="AF11" s="213"/>
      <c r="AG11" s="213" t="s">
        <v>169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2">
      <c r="A12" s="220"/>
      <c r="B12" s="221"/>
      <c r="C12" s="262" t="s">
        <v>170</v>
      </c>
      <c r="D12" s="226"/>
      <c r="E12" s="227">
        <v>0.108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169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32" t="s">
        <v>156</v>
      </c>
      <c r="B13" s="233" t="s">
        <v>65</v>
      </c>
      <c r="C13" s="259" t="s">
        <v>66</v>
      </c>
      <c r="D13" s="234"/>
      <c r="E13" s="235"/>
      <c r="F13" s="236"/>
      <c r="G13" s="236">
        <f>SUMIF(AG14:AG24,"&lt;&gt;NOR",G14:G24)</f>
        <v>0</v>
      </c>
      <c r="H13" s="236"/>
      <c r="I13" s="236">
        <f>SUM(I14:I24)</f>
        <v>0</v>
      </c>
      <c r="J13" s="236"/>
      <c r="K13" s="236">
        <f>SUM(K14:K24)</f>
        <v>0</v>
      </c>
      <c r="L13" s="236"/>
      <c r="M13" s="236">
        <f>SUM(M14:M24)</f>
        <v>0</v>
      </c>
      <c r="N13" s="235"/>
      <c r="O13" s="235">
        <f>SUM(O14:O24)</f>
        <v>0.02</v>
      </c>
      <c r="P13" s="235"/>
      <c r="Q13" s="235">
        <f>SUM(Q14:Q24)</f>
        <v>0</v>
      </c>
      <c r="R13" s="236"/>
      <c r="S13" s="236"/>
      <c r="T13" s="237"/>
      <c r="U13" s="231"/>
      <c r="V13" s="231">
        <f>SUM(V14:V24)</f>
        <v>12.24</v>
      </c>
      <c r="W13" s="231"/>
      <c r="X13" s="231"/>
      <c r="Y13" s="231"/>
      <c r="AG13" t="s">
        <v>157</v>
      </c>
    </row>
    <row r="14" spans="1:60" ht="22.5" outlineLevel="1" x14ac:dyDescent="0.2">
      <c r="A14" s="239">
        <v>2</v>
      </c>
      <c r="B14" s="240" t="s">
        <v>171</v>
      </c>
      <c r="C14" s="260" t="s">
        <v>172</v>
      </c>
      <c r="D14" s="241" t="s">
        <v>173</v>
      </c>
      <c r="E14" s="242">
        <v>0.48599999999999999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2">
        <v>2.0969999999999999E-2</v>
      </c>
      <c r="O14" s="242">
        <f>ROUND(E14*N14,2)</f>
        <v>0.01</v>
      </c>
      <c r="P14" s="242">
        <v>0</v>
      </c>
      <c r="Q14" s="242">
        <f>ROUND(E14*P14,2)</f>
        <v>0</v>
      </c>
      <c r="R14" s="244" t="s">
        <v>174</v>
      </c>
      <c r="S14" s="244" t="s">
        <v>162</v>
      </c>
      <c r="T14" s="245" t="s">
        <v>162</v>
      </c>
      <c r="U14" s="224">
        <v>0.495</v>
      </c>
      <c r="V14" s="224">
        <f>ROUND(E14*U14,2)</f>
        <v>0.24</v>
      </c>
      <c r="W14" s="224"/>
      <c r="X14" s="224" t="s">
        <v>163</v>
      </c>
      <c r="Y14" s="224" t="s">
        <v>164</v>
      </c>
      <c r="Z14" s="213"/>
      <c r="AA14" s="213"/>
      <c r="AB14" s="213"/>
      <c r="AC14" s="213"/>
      <c r="AD14" s="213"/>
      <c r="AE14" s="213"/>
      <c r="AF14" s="213"/>
      <c r="AG14" s="213" t="s">
        <v>165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2">
      <c r="A15" s="220"/>
      <c r="B15" s="221"/>
      <c r="C15" s="261" t="s">
        <v>175</v>
      </c>
      <c r="D15" s="246"/>
      <c r="E15" s="246"/>
      <c r="F15" s="246"/>
      <c r="G15" s="246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3"/>
      <c r="AA15" s="213"/>
      <c r="AB15" s="213"/>
      <c r="AC15" s="213"/>
      <c r="AD15" s="213"/>
      <c r="AE15" s="213"/>
      <c r="AF15" s="213"/>
      <c r="AG15" s="213" t="s">
        <v>167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63" t="s">
        <v>176</v>
      </c>
      <c r="D16" s="248"/>
      <c r="E16" s="248"/>
      <c r="F16" s="248"/>
      <c r="G16" s="248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3"/>
      <c r="AA16" s="213"/>
      <c r="AB16" s="213"/>
      <c r="AC16" s="213"/>
      <c r="AD16" s="213"/>
      <c r="AE16" s="213"/>
      <c r="AF16" s="213"/>
      <c r="AG16" s="213" t="s">
        <v>177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47" t="str">
        <f>C16</f>
        <v>V položce nejsou zakalkulovány náklady na pomocné lešení, použití rohových lišt a armovací skelné tkaniny.</v>
      </c>
      <c r="BB16" s="213"/>
      <c r="BC16" s="213"/>
      <c r="BD16" s="213"/>
      <c r="BE16" s="213"/>
      <c r="BF16" s="213"/>
      <c r="BG16" s="213"/>
      <c r="BH16" s="213"/>
    </row>
    <row r="17" spans="1:60" outlineLevel="2" x14ac:dyDescent="0.2">
      <c r="A17" s="220"/>
      <c r="B17" s="221"/>
      <c r="C17" s="262" t="s">
        <v>178</v>
      </c>
      <c r="D17" s="226"/>
      <c r="E17" s="227">
        <v>0.36599999999999999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3"/>
      <c r="AA17" s="213"/>
      <c r="AB17" s="213"/>
      <c r="AC17" s="213"/>
      <c r="AD17" s="213"/>
      <c r="AE17" s="213"/>
      <c r="AF17" s="213"/>
      <c r="AG17" s="213" t="s">
        <v>169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3" x14ac:dyDescent="0.2">
      <c r="A18" s="220"/>
      <c r="B18" s="221"/>
      <c r="C18" s="262" t="s">
        <v>179</v>
      </c>
      <c r="D18" s="226"/>
      <c r="E18" s="227">
        <v>0.12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3"/>
      <c r="AA18" s="213"/>
      <c r="AB18" s="213"/>
      <c r="AC18" s="213"/>
      <c r="AD18" s="213"/>
      <c r="AE18" s="213"/>
      <c r="AF18" s="213"/>
      <c r="AG18" s="213" t="s">
        <v>169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39">
        <v>3</v>
      </c>
      <c r="B19" s="240" t="s">
        <v>180</v>
      </c>
      <c r="C19" s="260" t="s">
        <v>181</v>
      </c>
      <c r="D19" s="241" t="s">
        <v>173</v>
      </c>
      <c r="E19" s="242">
        <v>100.02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2">
        <v>1.2999999999999999E-4</v>
      </c>
      <c r="O19" s="242">
        <f>ROUND(E19*N19,2)</f>
        <v>0.01</v>
      </c>
      <c r="P19" s="242">
        <v>0</v>
      </c>
      <c r="Q19" s="242">
        <f>ROUND(E19*P19,2)</f>
        <v>0</v>
      </c>
      <c r="R19" s="244" t="s">
        <v>174</v>
      </c>
      <c r="S19" s="244" t="s">
        <v>162</v>
      </c>
      <c r="T19" s="245" t="s">
        <v>162</v>
      </c>
      <c r="U19" s="224">
        <v>0.12</v>
      </c>
      <c r="V19" s="224">
        <f>ROUND(E19*U19,2)</f>
        <v>12</v>
      </c>
      <c r="W19" s="224"/>
      <c r="X19" s="224" t="s">
        <v>163</v>
      </c>
      <c r="Y19" s="224" t="s">
        <v>164</v>
      </c>
      <c r="Z19" s="213"/>
      <c r="AA19" s="213"/>
      <c r="AB19" s="213"/>
      <c r="AC19" s="213"/>
      <c r="AD19" s="213"/>
      <c r="AE19" s="213"/>
      <c r="AF19" s="213"/>
      <c r="AG19" s="213" t="s">
        <v>165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62" t="s">
        <v>182</v>
      </c>
      <c r="D20" s="226"/>
      <c r="E20" s="227">
        <v>17.100000000000001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3"/>
      <c r="AA20" s="213"/>
      <c r="AB20" s="213"/>
      <c r="AC20" s="213"/>
      <c r="AD20" s="213"/>
      <c r="AE20" s="213"/>
      <c r="AF20" s="213"/>
      <c r="AG20" s="213" t="s">
        <v>169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3" x14ac:dyDescent="0.2">
      <c r="A21" s="220"/>
      <c r="B21" s="221"/>
      <c r="C21" s="262" t="s">
        <v>183</v>
      </c>
      <c r="D21" s="226"/>
      <c r="E21" s="227">
        <v>18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3"/>
      <c r="AA21" s="213"/>
      <c r="AB21" s="213"/>
      <c r="AC21" s="213"/>
      <c r="AD21" s="213"/>
      <c r="AE21" s="213"/>
      <c r="AF21" s="213"/>
      <c r="AG21" s="213" t="s">
        <v>169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 x14ac:dyDescent="0.2">
      <c r="A22" s="220"/>
      <c r="B22" s="221"/>
      <c r="C22" s="262" t="s">
        <v>184</v>
      </c>
      <c r="D22" s="226"/>
      <c r="E22" s="227">
        <v>13.62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169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3" x14ac:dyDescent="0.2">
      <c r="A23" s="220"/>
      <c r="B23" s="221"/>
      <c r="C23" s="262" t="s">
        <v>182</v>
      </c>
      <c r="D23" s="226"/>
      <c r="E23" s="227">
        <v>17.100000000000001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3"/>
      <c r="AA23" s="213"/>
      <c r="AB23" s="213"/>
      <c r="AC23" s="213"/>
      <c r="AD23" s="213"/>
      <c r="AE23" s="213"/>
      <c r="AF23" s="213"/>
      <c r="AG23" s="213" t="s">
        <v>169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3" x14ac:dyDescent="0.2">
      <c r="A24" s="220"/>
      <c r="B24" s="221"/>
      <c r="C24" s="262" t="s">
        <v>185</v>
      </c>
      <c r="D24" s="226"/>
      <c r="E24" s="227">
        <v>34.200000000000003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3"/>
      <c r="AA24" s="213"/>
      <c r="AB24" s="213"/>
      <c r="AC24" s="213"/>
      <c r="AD24" s="213"/>
      <c r="AE24" s="213"/>
      <c r="AF24" s="213"/>
      <c r="AG24" s="213" t="s">
        <v>169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">
      <c r="A25" s="232" t="s">
        <v>156</v>
      </c>
      <c r="B25" s="233" t="s">
        <v>67</v>
      </c>
      <c r="C25" s="259" t="s">
        <v>68</v>
      </c>
      <c r="D25" s="234"/>
      <c r="E25" s="235"/>
      <c r="F25" s="236"/>
      <c r="G25" s="236">
        <f>SUMIF(AG26:AG27,"&lt;&gt;NOR",G26:G27)</f>
        <v>0</v>
      </c>
      <c r="H25" s="236"/>
      <c r="I25" s="236">
        <f>SUM(I26:I27)</f>
        <v>0</v>
      </c>
      <c r="J25" s="236"/>
      <c r="K25" s="236">
        <f>SUM(K26:K27)</f>
        <v>0</v>
      </c>
      <c r="L25" s="236"/>
      <c r="M25" s="236">
        <f>SUM(M26:M27)</f>
        <v>0</v>
      </c>
      <c r="N25" s="235"/>
      <c r="O25" s="235">
        <f>SUM(O26:O27)</f>
        <v>0.05</v>
      </c>
      <c r="P25" s="235"/>
      <c r="Q25" s="235">
        <f>SUM(Q26:Q27)</f>
        <v>0</v>
      </c>
      <c r="R25" s="236"/>
      <c r="S25" s="236"/>
      <c r="T25" s="237"/>
      <c r="U25" s="231"/>
      <c r="V25" s="231">
        <f>SUM(V26:V27)</f>
        <v>1.43</v>
      </c>
      <c r="W25" s="231"/>
      <c r="X25" s="231"/>
      <c r="Y25" s="231"/>
      <c r="AG25" t="s">
        <v>157</v>
      </c>
    </row>
    <row r="26" spans="1:60" outlineLevel="1" x14ac:dyDescent="0.2">
      <c r="A26" s="239">
        <v>4</v>
      </c>
      <c r="B26" s="240" t="s">
        <v>186</v>
      </c>
      <c r="C26" s="260" t="s">
        <v>187</v>
      </c>
      <c r="D26" s="241" t="s">
        <v>188</v>
      </c>
      <c r="E26" s="242">
        <v>4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2">
        <v>1.278E-2</v>
      </c>
      <c r="O26" s="242">
        <f>ROUND(E26*N26,2)</f>
        <v>0.05</v>
      </c>
      <c r="P26" s="242">
        <v>0</v>
      </c>
      <c r="Q26" s="242">
        <f>ROUND(E26*P26,2)</f>
        <v>0</v>
      </c>
      <c r="R26" s="244" t="s">
        <v>161</v>
      </c>
      <c r="S26" s="244" t="s">
        <v>162</v>
      </c>
      <c r="T26" s="245" t="s">
        <v>162</v>
      </c>
      <c r="U26" s="224">
        <v>0.35813</v>
      </c>
      <c r="V26" s="224">
        <f>ROUND(E26*U26,2)</f>
        <v>1.43</v>
      </c>
      <c r="W26" s="224"/>
      <c r="X26" s="224" t="s">
        <v>163</v>
      </c>
      <c r="Y26" s="224" t="s">
        <v>164</v>
      </c>
      <c r="Z26" s="213"/>
      <c r="AA26" s="213"/>
      <c r="AB26" s="213"/>
      <c r="AC26" s="213"/>
      <c r="AD26" s="213"/>
      <c r="AE26" s="213"/>
      <c r="AF26" s="213"/>
      <c r="AG26" s="213" t="s">
        <v>165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">
      <c r="A27" s="220"/>
      <c r="B27" s="221"/>
      <c r="C27" s="261" t="s">
        <v>189</v>
      </c>
      <c r="D27" s="246"/>
      <c r="E27" s="246"/>
      <c r="F27" s="246"/>
      <c r="G27" s="246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3"/>
      <c r="AA27" s="213"/>
      <c r="AB27" s="213"/>
      <c r="AC27" s="213"/>
      <c r="AD27" s="213"/>
      <c r="AE27" s="213"/>
      <c r="AF27" s="213"/>
      <c r="AG27" s="213" t="s">
        <v>167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47" t="str">
        <f>C27</f>
        <v>jakoukoliv maltou, z pomocného pracovního lešení o výšce podlahy do 1900 mm a pro zatížení do 1,5 kPa,</v>
      </c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32" t="s">
        <v>156</v>
      </c>
      <c r="B28" s="233" t="s">
        <v>69</v>
      </c>
      <c r="C28" s="259" t="s">
        <v>70</v>
      </c>
      <c r="D28" s="234"/>
      <c r="E28" s="235"/>
      <c r="F28" s="236"/>
      <c r="G28" s="236">
        <f>SUMIF(AG29:AG34,"&lt;&gt;NOR",G29:G34)</f>
        <v>0</v>
      </c>
      <c r="H28" s="236"/>
      <c r="I28" s="236">
        <f>SUM(I29:I34)</f>
        <v>0</v>
      </c>
      <c r="J28" s="236"/>
      <c r="K28" s="236">
        <f>SUM(K29:K34)</f>
        <v>0</v>
      </c>
      <c r="L28" s="236"/>
      <c r="M28" s="236">
        <f>SUM(M29:M34)</f>
        <v>0</v>
      </c>
      <c r="N28" s="235"/>
      <c r="O28" s="235">
        <f>SUM(O29:O34)</f>
        <v>1.44</v>
      </c>
      <c r="P28" s="235"/>
      <c r="Q28" s="235">
        <f>SUM(Q29:Q34)</f>
        <v>0</v>
      </c>
      <c r="R28" s="236"/>
      <c r="S28" s="236"/>
      <c r="T28" s="237"/>
      <c r="U28" s="231"/>
      <c r="V28" s="231">
        <f>SUM(V29:V34)</f>
        <v>13.379999999999999</v>
      </c>
      <c r="W28" s="231"/>
      <c r="X28" s="231"/>
      <c r="Y28" s="231"/>
      <c r="AG28" t="s">
        <v>157</v>
      </c>
    </row>
    <row r="29" spans="1:60" ht="22.5" outlineLevel="1" x14ac:dyDescent="0.2">
      <c r="A29" s="239">
        <v>5</v>
      </c>
      <c r="B29" s="240" t="s">
        <v>190</v>
      </c>
      <c r="C29" s="260" t="s">
        <v>191</v>
      </c>
      <c r="D29" s="241" t="s">
        <v>160</v>
      </c>
      <c r="E29" s="242">
        <v>0.56799999999999995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2">
        <v>2.5</v>
      </c>
      <c r="O29" s="242">
        <f>ROUND(E29*N29,2)</f>
        <v>1.42</v>
      </c>
      <c r="P29" s="242">
        <v>0</v>
      </c>
      <c r="Q29" s="242">
        <f>ROUND(E29*P29,2)</f>
        <v>0</v>
      </c>
      <c r="R29" s="244" t="s">
        <v>161</v>
      </c>
      <c r="S29" s="244" t="s">
        <v>162</v>
      </c>
      <c r="T29" s="245" t="s">
        <v>162</v>
      </c>
      <c r="U29" s="224">
        <v>3.6</v>
      </c>
      <c r="V29" s="224">
        <f>ROUND(E29*U29,2)</f>
        <v>2.04</v>
      </c>
      <c r="W29" s="224"/>
      <c r="X29" s="224" t="s">
        <v>163</v>
      </c>
      <c r="Y29" s="224" t="s">
        <v>164</v>
      </c>
      <c r="Z29" s="213"/>
      <c r="AA29" s="213"/>
      <c r="AB29" s="213"/>
      <c r="AC29" s="213"/>
      <c r="AD29" s="213"/>
      <c r="AE29" s="213"/>
      <c r="AF29" s="213"/>
      <c r="AG29" s="213" t="s">
        <v>165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61" t="s">
        <v>192</v>
      </c>
      <c r="D30" s="246"/>
      <c r="E30" s="246"/>
      <c r="F30" s="246"/>
      <c r="G30" s="246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3"/>
      <c r="AA30" s="213"/>
      <c r="AB30" s="213"/>
      <c r="AC30" s="213"/>
      <c r="AD30" s="213"/>
      <c r="AE30" s="213"/>
      <c r="AF30" s="213"/>
      <c r="AG30" s="213" t="s">
        <v>167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">
      <c r="A31" s="220"/>
      <c r="B31" s="221"/>
      <c r="C31" s="262" t="s">
        <v>193</v>
      </c>
      <c r="D31" s="226"/>
      <c r="E31" s="227">
        <v>0.56799999999999995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3"/>
      <c r="AA31" s="213"/>
      <c r="AB31" s="213"/>
      <c r="AC31" s="213"/>
      <c r="AD31" s="213"/>
      <c r="AE31" s="213"/>
      <c r="AF31" s="213"/>
      <c r="AG31" s="213" t="s">
        <v>169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9">
        <v>6</v>
      </c>
      <c r="B32" s="240" t="s">
        <v>194</v>
      </c>
      <c r="C32" s="260" t="s">
        <v>195</v>
      </c>
      <c r="D32" s="241" t="s">
        <v>173</v>
      </c>
      <c r="E32" s="242">
        <v>7.1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2">
        <v>6.0999999999999997E-4</v>
      </c>
      <c r="O32" s="242">
        <f>ROUND(E32*N32,2)</f>
        <v>0</v>
      </c>
      <c r="P32" s="242">
        <v>0</v>
      </c>
      <c r="Q32" s="242">
        <f>ROUND(E32*P32,2)</f>
        <v>0</v>
      </c>
      <c r="R32" s="244" t="s">
        <v>196</v>
      </c>
      <c r="S32" s="244" t="s">
        <v>162</v>
      </c>
      <c r="T32" s="245" t="s">
        <v>162</v>
      </c>
      <c r="U32" s="224">
        <v>0.08</v>
      </c>
      <c r="V32" s="224">
        <f>ROUND(E32*U32,2)</f>
        <v>0.56999999999999995</v>
      </c>
      <c r="W32" s="224"/>
      <c r="X32" s="224" t="s">
        <v>163</v>
      </c>
      <c r="Y32" s="224" t="s">
        <v>164</v>
      </c>
      <c r="Z32" s="213"/>
      <c r="AA32" s="213"/>
      <c r="AB32" s="213"/>
      <c r="AC32" s="213"/>
      <c r="AD32" s="213"/>
      <c r="AE32" s="213"/>
      <c r="AF32" s="213"/>
      <c r="AG32" s="213" t="s">
        <v>165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62" t="s">
        <v>197</v>
      </c>
      <c r="D33" s="226"/>
      <c r="E33" s="227">
        <v>7.1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3"/>
      <c r="AA33" s="213"/>
      <c r="AB33" s="213"/>
      <c r="AC33" s="213"/>
      <c r="AD33" s="213"/>
      <c r="AE33" s="213"/>
      <c r="AF33" s="213"/>
      <c r="AG33" s="213" t="s">
        <v>169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9">
        <v>7</v>
      </c>
      <c r="B34" s="250" t="s">
        <v>198</v>
      </c>
      <c r="C34" s="264" t="s">
        <v>199</v>
      </c>
      <c r="D34" s="251" t="s">
        <v>173</v>
      </c>
      <c r="E34" s="252">
        <v>34.200000000000003</v>
      </c>
      <c r="F34" s="253"/>
      <c r="G34" s="254">
        <f>ROUND(E34*F34,2)</f>
        <v>0</v>
      </c>
      <c r="H34" s="253"/>
      <c r="I34" s="254">
        <f>ROUND(E34*H34,2)</f>
        <v>0</v>
      </c>
      <c r="J34" s="253"/>
      <c r="K34" s="254">
        <f>ROUND(E34*J34,2)</f>
        <v>0</v>
      </c>
      <c r="L34" s="254">
        <v>21</v>
      </c>
      <c r="M34" s="254">
        <f>G34*(1+L34/100)</f>
        <v>0</v>
      </c>
      <c r="N34" s="252">
        <v>4.6000000000000001E-4</v>
      </c>
      <c r="O34" s="252">
        <f>ROUND(E34*N34,2)</f>
        <v>0.02</v>
      </c>
      <c r="P34" s="252">
        <v>0</v>
      </c>
      <c r="Q34" s="252">
        <f>ROUND(E34*P34,2)</f>
        <v>0</v>
      </c>
      <c r="R34" s="254" t="s">
        <v>200</v>
      </c>
      <c r="S34" s="254" t="s">
        <v>162</v>
      </c>
      <c r="T34" s="255" t="s">
        <v>162</v>
      </c>
      <c r="U34" s="224">
        <v>0.315</v>
      </c>
      <c r="V34" s="224">
        <f>ROUND(E34*U34,2)</f>
        <v>10.77</v>
      </c>
      <c r="W34" s="224"/>
      <c r="X34" s="224" t="s">
        <v>163</v>
      </c>
      <c r="Y34" s="224" t="s">
        <v>164</v>
      </c>
      <c r="Z34" s="213"/>
      <c r="AA34" s="213"/>
      <c r="AB34" s="213"/>
      <c r="AC34" s="213"/>
      <c r="AD34" s="213"/>
      <c r="AE34" s="213"/>
      <c r="AF34" s="213"/>
      <c r="AG34" s="213" t="s">
        <v>165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x14ac:dyDescent="0.2">
      <c r="A35" s="232" t="s">
        <v>156</v>
      </c>
      <c r="B35" s="233" t="s">
        <v>71</v>
      </c>
      <c r="C35" s="259" t="s">
        <v>72</v>
      </c>
      <c r="D35" s="234"/>
      <c r="E35" s="235"/>
      <c r="F35" s="236"/>
      <c r="G35" s="236">
        <f>SUMIF(AG36:AG62,"&lt;&gt;NOR",G36:G62)</f>
        <v>0</v>
      </c>
      <c r="H35" s="236"/>
      <c r="I35" s="236">
        <f>SUM(I36:I62)</f>
        <v>0</v>
      </c>
      <c r="J35" s="236"/>
      <c r="K35" s="236">
        <f>SUM(K36:K62)</f>
        <v>0</v>
      </c>
      <c r="L35" s="236"/>
      <c r="M35" s="236">
        <f>SUM(M36:M62)</f>
        <v>0</v>
      </c>
      <c r="N35" s="235"/>
      <c r="O35" s="235">
        <f>SUM(O36:O62)</f>
        <v>0.11999999999999998</v>
      </c>
      <c r="P35" s="235"/>
      <c r="Q35" s="235">
        <f>SUM(Q36:Q62)</f>
        <v>20.99</v>
      </c>
      <c r="R35" s="236"/>
      <c r="S35" s="236"/>
      <c r="T35" s="237"/>
      <c r="U35" s="231"/>
      <c r="V35" s="231">
        <f>SUM(V36:V62)</f>
        <v>467.75000000000006</v>
      </c>
      <c r="W35" s="231"/>
      <c r="X35" s="231"/>
      <c r="Y35" s="231"/>
      <c r="AG35" t="s">
        <v>157</v>
      </c>
    </row>
    <row r="36" spans="1:60" ht="22.5" outlineLevel="1" x14ac:dyDescent="0.2">
      <c r="A36" s="249">
        <v>8</v>
      </c>
      <c r="B36" s="250" t="s">
        <v>201</v>
      </c>
      <c r="C36" s="264" t="s">
        <v>202</v>
      </c>
      <c r="D36" s="251" t="s">
        <v>173</v>
      </c>
      <c r="E36" s="252">
        <v>72.569999999999993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21</v>
      </c>
      <c r="M36" s="254">
        <f>G36*(1+L36/100)</f>
        <v>0</v>
      </c>
      <c r="N36" s="252">
        <v>0</v>
      </c>
      <c r="O36" s="252">
        <f>ROUND(E36*N36,2)</f>
        <v>0</v>
      </c>
      <c r="P36" s="252">
        <v>4.0099999999999997E-2</v>
      </c>
      <c r="Q36" s="252">
        <f>ROUND(E36*P36,2)</f>
        <v>2.91</v>
      </c>
      <c r="R36" s="254" t="s">
        <v>203</v>
      </c>
      <c r="S36" s="254" t="s">
        <v>162</v>
      </c>
      <c r="T36" s="255" t="s">
        <v>162</v>
      </c>
      <c r="U36" s="224">
        <v>0.54</v>
      </c>
      <c r="V36" s="224">
        <f>ROUND(E36*U36,2)</f>
        <v>39.19</v>
      </c>
      <c r="W36" s="224"/>
      <c r="X36" s="224" t="s">
        <v>163</v>
      </c>
      <c r="Y36" s="224" t="s">
        <v>164</v>
      </c>
      <c r="Z36" s="213"/>
      <c r="AA36" s="213"/>
      <c r="AB36" s="213"/>
      <c r="AC36" s="213"/>
      <c r="AD36" s="213"/>
      <c r="AE36" s="213"/>
      <c r="AF36" s="213"/>
      <c r="AG36" s="213" t="s">
        <v>165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9">
        <v>9</v>
      </c>
      <c r="B37" s="250" t="s">
        <v>204</v>
      </c>
      <c r="C37" s="264" t="s">
        <v>205</v>
      </c>
      <c r="D37" s="251" t="s">
        <v>206</v>
      </c>
      <c r="E37" s="252">
        <v>30</v>
      </c>
      <c r="F37" s="253"/>
      <c r="G37" s="254">
        <f>ROUND(E37*F37,2)</f>
        <v>0</v>
      </c>
      <c r="H37" s="253"/>
      <c r="I37" s="254">
        <f>ROUND(E37*H37,2)</f>
        <v>0</v>
      </c>
      <c r="J37" s="253"/>
      <c r="K37" s="254">
        <f>ROUND(E37*J37,2)</f>
        <v>0</v>
      </c>
      <c r="L37" s="254">
        <v>21</v>
      </c>
      <c r="M37" s="254">
        <f>G37*(1+L37/100)</f>
        <v>0</v>
      </c>
      <c r="N37" s="252">
        <v>0</v>
      </c>
      <c r="O37" s="252">
        <f>ROUND(E37*N37,2)</f>
        <v>0</v>
      </c>
      <c r="P37" s="252">
        <v>2.1299999999999999E-3</v>
      </c>
      <c r="Q37" s="252">
        <f>ROUND(E37*P37,2)</f>
        <v>0.06</v>
      </c>
      <c r="R37" s="254" t="s">
        <v>207</v>
      </c>
      <c r="S37" s="254" t="s">
        <v>162</v>
      </c>
      <c r="T37" s="255" t="s">
        <v>162</v>
      </c>
      <c r="U37" s="224">
        <v>0.17299999999999999</v>
      </c>
      <c r="V37" s="224">
        <f>ROUND(E37*U37,2)</f>
        <v>5.19</v>
      </c>
      <c r="W37" s="224"/>
      <c r="X37" s="224" t="s">
        <v>163</v>
      </c>
      <c r="Y37" s="224" t="s">
        <v>164</v>
      </c>
      <c r="Z37" s="213"/>
      <c r="AA37" s="213"/>
      <c r="AB37" s="213"/>
      <c r="AC37" s="213"/>
      <c r="AD37" s="213"/>
      <c r="AE37" s="213"/>
      <c r="AF37" s="213"/>
      <c r="AG37" s="213" t="s">
        <v>165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9">
        <v>10</v>
      </c>
      <c r="B38" s="250" t="s">
        <v>208</v>
      </c>
      <c r="C38" s="264" t="s">
        <v>209</v>
      </c>
      <c r="D38" s="251" t="s">
        <v>206</v>
      </c>
      <c r="E38" s="252">
        <v>110</v>
      </c>
      <c r="F38" s="253"/>
      <c r="G38" s="254">
        <f>ROUND(E38*F38,2)</f>
        <v>0</v>
      </c>
      <c r="H38" s="253"/>
      <c r="I38" s="254">
        <f>ROUND(E38*H38,2)</f>
        <v>0</v>
      </c>
      <c r="J38" s="253"/>
      <c r="K38" s="254">
        <f>ROUND(E38*J38,2)</f>
        <v>0</v>
      </c>
      <c r="L38" s="254">
        <v>21</v>
      </c>
      <c r="M38" s="254">
        <f>G38*(1+L38/100)</f>
        <v>0</v>
      </c>
      <c r="N38" s="252">
        <v>0</v>
      </c>
      <c r="O38" s="252">
        <f>ROUND(E38*N38,2)</f>
        <v>0</v>
      </c>
      <c r="P38" s="252">
        <v>6.7000000000000002E-3</v>
      </c>
      <c r="Q38" s="252">
        <f>ROUND(E38*P38,2)</f>
        <v>0.74</v>
      </c>
      <c r="R38" s="254" t="s">
        <v>207</v>
      </c>
      <c r="S38" s="254" t="s">
        <v>162</v>
      </c>
      <c r="T38" s="255" t="s">
        <v>162</v>
      </c>
      <c r="U38" s="224">
        <v>0.23899999999999999</v>
      </c>
      <c r="V38" s="224">
        <f>ROUND(E38*U38,2)</f>
        <v>26.29</v>
      </c>
      <c r="W38" s="224"/>
      <c r="X38" s="224" t="s">
        <v>163</v>
      </c>
      <c r="Y38" s="224" t="s">
        <v>164</v>
      </c>
      <c r="Z38" s="213"/>
      <c r="AA38" s="213"/>
      <c r="AB38" s="213"/>
      <c r="AC38" s="213"/>
      <c r="AD38" s="213"/>
      <c r="AE38" s="213"/>
      <c r="AF38" s="213"/>
      <c r="AG38" s="213" t="s">
        <v>165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9">
        <v>11</v>
      </c>
      <c r="B39" s="250" t="s">
        <v>210</v>
      </c>
      <c r="C39" s="264" t="s">
        <v>211</v>
      </c>
      <c r="D39" s="251" t="s">
        <v>206</v>
      </c>
      <c r="E39" s="252">
        <v>22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21</v>
      </c>
      <c r="M39" s="254">
        <f>G39*(1+L39/100)</f>
        <v>0</v>
      </c>
      <c r="N39" s="252">
        <v>0</v>
      </c>
      <c r="O39" s="252">
        <f>ROUND(E39*N39,2)</f>
        <v>0</v>
      </c>
      <c r="P39" s="252">
        <v>1.102E-2</v>
      </c>
      <c r="Q39" s="252">
        <f>ROUND(E39*P39,2)</f>
        <v>0.24</v>
      </c>
      <c r="R39" s="254" t="s">
        <v>207</v>
      </c>
      <c r="S39" s="254" t="s">
        <v>162</v>
      </c>
      <c r="T39" s="255" t="s">
        <v>162</v>
      </c>
      <c r="U39" s="224">
        <v>0.29699999999999999</v>
      </c>
      <c r="V39" s="224">
        <f>ROUND(E39*U39,2)</f>
        <v>6.53</v>
      </c>
      <c r="W39" s="224"/>
      <c r="X39" s="224" t="s">
        <v>163</v>
      </c>
      <c r="Y39" s="224" t="s">
        <v>164</v>
      </c>
      <c r="Z39" s="213"/>
      <c r="AA39" s="213"/>
      <c r="AB39" s="213"/>
      <c r="AC39" s="213"/>
      <c r="AD39" s="213"/>
      <c r="AE39" s="213"/>
      <c r="AF39" s="213"/>
      <c r="AG39" s="213" t="s">
        <v>165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9">
        <v>12</v>
      </c>
      <c r="B40" s="250" t="s">
        <v>212</v>
      </c>
      <c r="C40" s="264" t="s">
        <v>213</v>
      </c>
      <c r="D40" s="251" t="s">
        <v>214</v>
      </c>
      <c r="E40" s="252">
        <v>1</v>
      </c>
      <c r="F40" s="253"/>
      <c r="G40" s="254">
        <f>ROUND(E40*F40,2)</f>
        <v>0</v>
      </c>
      <c r="H40" s="253"/>
      <c r="I40" s="254">
        <f>ROUND(E40*H40,2)</f>
        <v>0</v>
      </c>
      <c r="J40" s="253"/>
      <c r="K40" s="254">
        <f>ROUND(E40*J40,2)</f>
        <v>0</v>
      </c>
      <c r="L40" s="254">
        <v>21</v>
      </c>
      <c r="M40" s="254">
        <f>G40*(1+L40/100)</f>
        <v>0</v>
      </c>
      <c r="N40" s="252">
        <v>0</v>
      </c>
      <c r="O40" s="252">
        <f>ROUND(E40*N40,2)</f>
        <v>0</v>
      </c>
      <c r="P40" s="252">
        <v>0.315</v>
      </c>
      <c r="Q40" s="252">
        <f>ROUND(E40*P40,2)</f>
        <v>0.32</v>
      </c>
      <c r="R40" s="254" t="s">
        <v>207</v>
      </c>
      <c r="S40" s="254" t="s">
        <v>162</v>
      </c>
      <c r="T40" s="255" t="s">
        <v>162</v>
      </c>
      <c r="U40" s="224">
        <v>1.7210000000000001</v>
      </c>
      <c r="V40" s="224">
        <f>ROUND(E40*U40,2)</f>
        <v>1.72</v>
      </c>
      <c r="W40" s="224"/>
      <c r="X40" s="224" t="s">
        <v>163</v>
      </c>
      <c r="Y40" s="224" t="s">
        <v>164</v>
      </c>
      <c r="Z40" s="213"/>
      <c r="AA40" s="213"/>
      <c r="AB40" s="213"/>
      <c r="AC40" s="213"/>
      <c r="AD40" s="213"/>
      <c r="AE40" s="213"/>
      <c r="AF40" s="213"/>
      <c r="AG40" s="213" t="s">
        <v>165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49">
        <v>13</v>
      </c>
      <c r="B41" s="250" t="s">
        <v>215</v>
      </c>
      <c r="C41" s="264" t="s">
        <v>216</v>
      </c>
      <c r="D41" s="251" t="s">
        <v>188</v>
      </c>
      <c r="E41" s="252">
        <v>1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21</v>
      </c>
      <c r="M41" s="254">
        <f>G41*(1+L41/100)</f>
        <v>0</v>
      </c>
      <c r="N41" s="252">
        <v>1.3699999999999999E-3</v>
      </c>
      <c r="O41" s="252">
        <f>ROUND(E41*N41,2)</f>
        <v>0</v>
      </c>
      <c r="P41" s="252">
        <v>0.78</v>
      </c>
      <c r="Q41" s="252">
        <f>ROUND(E41*P41,2)</f>
        <v>0.78</v>
      </c>
      <c r="R41" s="254" t="s">
        <v>217</v>
      </c>
      <c r="S41" s="254" t="s">
        <v>162</v>
      </c>
      <c r="T41" s="255" t="s">
        <v>162</v>
      </c>
      <c r="U41" s="224">
        <v>6.63</v>
      </c>
      <c r="V41" s="224">
        <f>ROUND(E41*U41,2)</f>
        <v>6.63</v>
      </c>
      <c r="W41" s="224"/>
      <c r="X41" s="224" t="s">
        <v>163</v>
      </c>
      <c r="Y41" s="224" t="s">
        <v>164</v>
      </c>
      <c r="Z41" s="213"/>
      <c r="AA41" s="213"/>
      <c r="AB41" s="213"/>
      <c r="AC41" s="213"/>
      <c r="AD41" s="213"/>
      <c r="AE41" s="213"/>
      <c r="AF41" s="213"/>
      <c r="AG41" s="213" t="s">
        <v>165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2.5" outlineLevel="1" x14ac:dyDescent="0.2">
      <c r="A42" s="249">
        <v>14</v>
      </c>
      <c r="B42" s="250" t="s">
        <v>218</v>
      </c>
      <c r="C42" s="264" t="s">
        <v>219</v>
      </c>
      <c r="D42" s="251" t="s">
        <v>188</v>
      </c>
      <c r="E42" s="252">
        <v>3</v>
      </c>
      <c r="F42" s="253"/>
      <c r="G42" s="254">
        <f>ROUND(E42*F42,2)</f>
        <v>0</v>
      </c>
      <c r="H42" s="253"/>
      <c r="I42" s="254">
        <f>ROUND(E42*H42,2)</f>
        <v>0</v>
      </c>
      <c r="J42" s="253"/>
      <c r="K42" s="254">
        <f>ROUND(E42*J42,2)</f>
        <v>0</v>
      </c>
      <c r="L42" s="254">
        <v>21</v>
      </c>
      <c r="M42" s="254">
        <f>G42*(1+L42/100)</f>
        <v>0</v>
      </c>
      <c r="N42" s="252">
        <v>2.9180000000000001E-2</v>
      </c>
      <c r="O42" s="252">
        <f>ROUND(E42*N42,2)</f>
        <v>0.09</v>
      </c>
      <c r="P42" s="252">
        <v>0</v>
      </c>
      <c r="Q42" s="252">
        <f>ROUND(E42*P42,2)</f>
        <v>0</v>
      </c>
      <c r="R42" s="254" t="s">
        <v>217</v>
      </c>
      <c r="S42" s="254" t="s">
        <v>162</v>
      </c>
      <c r="T42" s="255" t="s">
        <v>162</v>
      </c>
      <c r="U42" s="224">
        <v>63.356999999999999</v>
      </c>
      <c r="V42" s="224">
        <f>ROUND(E42*U42,2)</f>
        <v>190.07</v>
      </c>
      <c r="W42" s="224"/>
      <c r="X42" s="224" t="s">
        <v>163</v>
      </c>
      <c r="Y42" s="224" t="s">
        <v>220</v>
      </c>
      <c r="Z42" s="213"/>
      <c r="AA42" s="213"/>
      <c r="AB42" s="213"/>
      <c r="AC42" s="213"/>
      <c r="AD42" s="213"/>
      <c r="AE42" s="213"/>
      <c r="AF42" s="213"/>
      <c r="AG42" s="213" t="s">
        <v>165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9">
        <v>15</v>
      </c>
      <c r="B43" s="250" t="s">
        <v>221</v>
      </c>
      <c r="C43" s="264" t="s">
        <v>222</v>
      </c>
      <c r="D43" s="251" t="s">
        <v>206</v>
      </c>
      <c r="E43" s="252">
        <v>10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21</v>
      </c>
      <c r="M43" s="254">
        <f>G43*(1+L43/100)</f>
        <v>0</v>
      </c>
      <c r="N43" s="252">
        <v>0</v>
      </c>
      <c r="O43" s="252">
        <f>ROUND(E43*N43,2)</f>
        <v>0</v>
      </c>
      <c r="P43" s="252">
        <v>9.3579999999999997E-2</v>
      </c>
      <c r="Q43" s="252">
        <f>ROUND(E43*P43,2)</f>
        <v>0.94</v>
      </c>
      <c r="R43" s="254" t="s">
        <v>217</v>
      </c>
      <c r="S43" s="254" t="s">
        <v>162</v>
      </c>
      <c r="T43" s="255" t="s">
        <v>162</v>
      </c>
      <c r="U43" s="224">
        <v>0.35</v>
      </c>
      <c r="V43" s="224">
        <f>ROUND(E43*U43,2)</f>
        <v>3.5</v>
      </c>
      <c r="W43" s="224"/>
      <c r="X43" s="224" t="s">
        <v>163</v>
      </c>
      <c r="Y43" s="224" t="s">
        <v>164</v>
      </c>
      <c r="Z43" s="213"/>
      <c r="AA43" s="213"/>
      <c r="AB43" s="213"/>
      <c r="AC43" s="213"/>
      <c r="AD43" s="213"/>
      <c r="AE43" s="213"/>
      <c r="AF43" s="213"/>
      <c r="AG43" s="213" t="s">
        <v>165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9">
        <v>16</v>
      </c>
      <c r="B44" s="250" t="s">
        <v>223</v>
      </c>
      <c r="C44" s="264" t="s">
        <v>224</v>
      </c>
      <c r="D44" s="251" t="s">
        <v>188</v>
      </c>
      <c r="E44" s="252">
        <v>1</v>
      </c>
      <c r="F44" s="253"/>
      <c r="G44" s="254">
        <f>ROUND(E44*F44,2)</f>
        <v>0</v>
      </c>
      <c r="H44" s="253"/>
      <c r="I44" s="254">
        <f>ROUND(E44*H44,2)</f>
        <v>0</v>
      </c>
      <c r="J44" s="253"/>
      <c r="K44" s="254">
        <f>ROUND(E44*J44,2)</f>
        <v>0</v>
      </c>
      <c r="L44" s="254">
        <v>21</v>
      </c>
      <c r="M44" s="254">
        <f>G44*(1+L44/100)</f>
        <v>0</v>
      </c>
      <c r="N44" s="252">
        <v>0</v>
      </c>
      <c r="O44" s="252">
        <f>ROUND(E44*N44,2)</f>
        <v>0</v>
      </c>
      <c r="P44" s="252">
        <v>0.51195999999999997</v>
      </c>
      <c r="Q44" s="252">
        <f>ROUND(E44*P44,2)</f>
        <v>0.51</v>
      </c>
      <c r="R44" s="254" t="s">
        <v>217</v>
      </c>
      <c r="S44" s="254" t="s">
        <v>162</v>
      </c>
      <c r="T44" s="255" t="s">
        <v>162</v>
      </c>
      <c r="U44" s="224">
        <v>2.4780000000000002</v>
      </c>
      <c r="V44" s="224">
        <f>ROUND(E44*U44,2)</f>
        <v>2.48</v>
      </c>
      <c r="W44" s="224"/>
      <c r="X44" s="224" t="s">
        <v>163</v>
      </c>
      <c r="Y44" s="224" t="s">
        <v>164</v>
      </c>
      <c r="Z44" s="213"/>
      <c r="AA44" s="213"/>
      <c r="AB44" s="213"/>
      <c r="AC44" s="213"/>
      <c r="AD44" s="213"/>
      <c r="AE44" s="213"/>
      <c r="AF44" s="213"/>
      <c r="AG44" s="213" t="s">
        <v>165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49">
        <v>17</v>
      </c>
      <c r="B45" s="250" t="s">
        <v>225</v>
      </c>
      <c r="C45" s="264" t="s">
        <v>226</v>
      </c>
      <c r="D45" s="251" t="s">
        <v>188</v>
      </c>
      <c r="E45" s="252">
        <v>1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21</v>
      </c>
      <c r="M45" s="254">
        <f>G45*(1+L45/100)</f>
        <v>0</v>
      </c>
      <c r="N45" s="252">
        <v>6.1399999999999996E-3</v>
      </c>
      <c r="O45" s="252">
        <f>ROUND(E45*N45,2)</f>
        <v>0.01</v>
      </c>
      <c r="P45" s="252">
        <v>0</v>
      </c>
      <c r="Q45" s="252">
        <f>ROUND(E45*P45,2)</f>
        <v>0</v>
      </c>
      <c r="R45" s="254" t="s">
        <v>217</v>
      </c>
      <c r="S45" s="254" t="s">
        <v>162</v>
      </c>
      <c r="T45" s="255" t="s">
        <v>162</v>
      </c>
      <c r="U45" s="224">
        <v>3.54</v>
      </c>
      <c r="V45" s="224">
        <f>ROUND(E45*U45,2)</f>
        <v>3.54</v>
      </c>
      <c r="W45" s="224"/>
      <c r="X45" s="224" t="s">
        <v>163</v>
      </c>
      <c r="Y45" s="224" t="s">
        <v>220</v>
      </c>
      <c r="Z45" s="213"/>
      <c r="AA45" s="213"/>
      <c r="AB45" s="213"/>
      <c r="AC45" s="213"/>
      <c r="AD45" s="213"/>
      <c r="AE45" s="213"/>
      <c r="AF45" s="213"/>
      <c r="AG45" s="213" t="s">
        <v>165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9">
        <v>18</v>
      </c>
      <c r="B46" s="250" t="s">
        <v>227</v>
      </c>
      <c r="C46" s="264" t="s">
        <v>228</v>
      </c>
      <c r="D46" s="251" t="s">
        <v>188</v>
      </c>
      <c r="E46" s="252">
        <v>5</v>
      </c>
      <c r="F46" s="253"/>
      <c r="G46" s="254">
        <f>ROUND(E46*F46,2)</f>
        <v>0</v>
      </c>
      <c r="H46" s="253"/>
      <c r="I46" s="254">
        <f>ROUND(E46*H46,2)</f>
        <v>0</v>
      </c>
      <c r="J46" s="253"/>
      <c r="K46" s="254">
        <f>ROUND(E46*J46,2)</f>
        <v>0</v>
      </c>
      <c r="L46" s="254">
        <v>21</v>
      </c>
      <c r="M46" s="254">
        <f>G46*(1+L46/100)</f>
        <v>0</v>
      </c>
      <c r="N46" s="252">
        <v>6.9999999999999994E-5</v>
      </c>
      <c r="O46" s="252">
        <f>ROUND(E46*N46,2)</f>
        <v>0</v>
      </c>
      <c r="P46" s="252">
        <v>4.4999999999999997E-3</v>
      </c>
      <c r="Q46" s="252">
        <f>ROUND(E46*P46,2)</f>
        <v>0.02</v>
      </c>
      <c r="R46" s="254" t="s">
        <v>217</v>
      </c>
      <c r="S46" s="254" t="s">
        <v>162</v>
      </c>
      <c r="T46" s="255" t="s">
        <v>162</v>
      </c>
      <c r="U46" s="224">
        <v>0.42</v>
      </c>
      <c r="V46" s="224">
        <f>ROUND(E46*U46,2)</f>
        <v>2.1</v>
      </c>
      <c r="W46" s="224"/>
      <c r="X46" s="224" t="s">
        <v>163</v>
      </c>
      <c r="Y46" s="224" t="s">
        <v>164</v>
      </c>
      <c r="Z46" s="213"/>
      <c r="AA46" s="213"/>
      <c r="AB46" s="213"/>
      <c r="AC46" s="213"/>
      <c r="AD46" s="213"/>
      <c r="AE46" s="213"/>
      <c r="AF46" s="213"/>
      <c r="AG46" s="213" t="s">
        <v>165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9">
        <v>19</v>
      </c>
      <c r="B47" s="250" t="s">
        <v>229</v>
      </c>
      <c r="C47" s="264" t="s">
        <v>230</v>
      </c>
      <c r="D47" s="251" t="s">
        <v>188</v>
      </c>
      <c r="E47" s="252">
        <v>5</v>
      </c>
      <c r="F47" s="253"/>
      <c r="G47" s="254">
        <f>ROUND(E47*F47,2)</f>
        <v>0</v>
      </c>
      <c r="H47" s="253"/>
      <c r="I47" s="254">
        <f>ROUND(E47*H47,2)</f>
        <v>0</v>
      </c>
      <c r="J47" s="253"/>
      <c r="K47" s="254">
        <f>ROUND(E47*J47,2)</f>
        <v>0</v>
      </c>
      <c r="L47" s="254">
        <v>21</v>
      </c>
      <c r="M47" s="254">
        <f>G47*(1+L47/100)</f>
        <v>0</v>
      </c>
      <c r="N47" s="252">
        <v>6.9999999999999994E-5</v>
      </c>
      <c r="O47" s="252">
        <f>ROUND(E47*N47,2)</f>
        <v>0</v>
      </c>
      <c r="P47" s="252">
        <v>2.1000000000000001E-2</v>
      </c>
      <c r="Q47" s="252">
        <f>ROUND(E47*P47,2)</f>
        <v>0.11</v>
      </c>
      <c r="R47" s="254" t="s">
        <v>217</v>
      </c>
      <c r="S47" s="254" t="s">
        <v>162</v>
      </c>
      <c r="T47" s="255" t="s">
        <v>162</v>
      </c>
      <c r="U47" s="224">
        <v>0.43</v>
      </c>
      <c r="V47" s="224">
        <f>ROUND(E47*U47,2)</f>
        <v>2.15</v>
      </c>
      <c r="W47" s="224"/>
      <c r="X47" s="224" t="s">
        <v>163</v>
      </c>
      <c r="Y47" s="224" t="s">
        <v>164</v>
      </c>
      <c r="Z47" s="213"/>
      <c r="AA47" s="213"/>
      <c r="AB47" s="213"/>
      <c r="AC47" s="213"/>
      <c r="AD47" s="213"/>
      <c r="AE47" s="213"/>
      <c r="AF47" s="213"/>
      <c r="AG47" s="213" t="s">
        <v>165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9">
        <v>20</v>
      </c>
      <c r="B48" s="250" t="s">
        <v>231</v>
      </c>
      <c r="C48" s="264" t="s">
        <v>232</v>
      </c>
      <c r="D48" s="251" t="s">
        <v>206</v>
      </c>
      <c r="E48" s="252">
        <v>76</v>
      </c>
      <c r="F48" s="253"/>
      <c r="G48" s="254">
        <f>ROUND(E48*F48,2)</f>
        <v>0</v>
      </c>
      <c r="H48" s="253"/>
      <c r="I48" s="254">
        <f>ROUND(E48*H48,2)</f>
        <v>0</v>
      </c>
      <c r="J48" s="253"/>
      <c r="K48" s="254">
        <f>ROUND(E48*J48,2)</f>
        <v>0</v>
      </c>
      <c r="L48" s="254">
        <v>21</v>
      </c>
      <c r="M48" s="254">
        <f>G48*(1+L48/100)</f>
        <v>0</v>
      </c>
      <c r="N48" s="252">
        <v>2.0000000000000002E-5</v>
      </c>
      <c r="O48" s="252">
        <f>ROUND(E48*N48,2)</f>
        <v>0</v>
      </c>
      <c r="P48" s="252">
        <v>3.2000000000000002E-3</v>
      </c>
      <c r="Q48" s="252">
        <f>ROUND(E48*P48,2)</f>
        <v>0.24</v>
      </c>
      <c r="R48" s="254" t="s">
        <v>217</v>
      </c>
      <c r="S48" s="254" t="s">
        <v>162</v>
      </c>
      <c r="T48" s="255" t="s">
        <v>162</v>
      </c>
      <c r="U48" s="224">
        <v>5.2999999999999999E-2</v>
      </c>
      <c r="V48" s="224">
        <f>ROUND(E48*U48,2)</f>
        <v>4.03</v>
      </c>
      <c r="W48" s="224"/>
      <c r="X48" s="224" t="s">
        <v>163</v>
      </c>
      <c r="Y48" s="224" t="s">
        <v>164</v>
      </c>
      <c r="Z48" s="213"/>
      <c r="AA48" s="213"/>
      <c r="AB48" s="213"/>
      <c r="AC48" s="213"/>
      <c r="AD48" s="213"/>
      <c r="AE48" s="213"/>
      <c r="AF48" s="213"/>
      <c r="AG48" s="213" t="s">
        <v>165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9">
        <v>21</v>
      </c>
      <c r="B49" s="250" t="s">
        <v>233</v>
      </c>
      <c r="C49" s="264" t="s">
        <v>234</v>
      </c>
      <c r="D49" s="251" t="s">
        <v>206</v>
      </c>
      <c r="E49" s="252">
        <v>91</v>
      </c>
      <c r="F49" s="253"/>
      <c r="G49" s="254">
        <f>ROUND(E49*F49,2)</f>
        <v>0</v>
      </c>
      <c r="H49" s="253"/>
      <c r="I49" s="254">
        <f>ROUND(E49*H49,2)</f>
        <v>0</v>
      </c>
      <c r="J49" s="253"/>
      <c r="K49" s="254">
        <f>ROUND(E49*J49,2)</f>
        <v>0</v>
      </c>
      <c r="L49" s="254">
        <v>21</v>
      </c>
      <c r="M49" s="254">
        <f>G49*(1+L49/100)</f>
        <v>0</v>
      </c>
      <c r="N49" s="252">
        <v>5.0000000000000002E-5</v>
      </c>
      <c r="O49" s="252">
        <f>ROUND(E49*N49,2)</f>
        <v>0</v>
      </c>
      <c r="P49" s="252">
        <v>5.3200000000000001E-3</v>
      </c>
      <c r="Q49" s="252">
        <f>ROUND(E49*P49,2)</f>
        <v>0.48</v>
      </c>
      <c r="R49" s="254" t="s">
        <v>217</v>
      </c>
      <c r="S49" s="254" t="s">
        <v>162</v>
      </c>
      <c r="T49" s="255" t="s">
        <v>162</v>
      </c>
      <c r="U49" s="224">
        <v>0.10299999999999999</v>
      </c>
      <c r="V49" s="224">
        <f>ROUND(E49*U49,2)</f>
        <v>9.3699999999999992</v>
      </c>
      <c r="W49" s="224"/>
      <c r="X49" s="224" t="s">
        <v>163</v>
      </c>
      <c r="Y49" s="224" t="s">
        <v>164</v>
      </c>
      <c r="Z49" s="213"/>
      <c r="AA49" s="213"/>
      <c r="AB49" s="213"/>
      <c r="AC49" s="213"/>
      <c r="AD49" s="213"/>
      <c r="AE49" s="213"/>
      <c r="AF49" s="213"/>
      <c r="AG49" s="213" t="s">
        <v>165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9">
        <v>22</v>
      </c>
      <c r="B50" s="250" t="s">
        <v>235</v>
      </c>
      <c r="C50" s="264" t="s">
        <v>236</v>
      </c>
      <c r="D50" s="251" t="s">
        <v>206</v>
      </c>
      <c r="E50" s="252">
        <v>10</v>
      </c>
      <c r="F50" s="253"/>
      <c r="G50" s="254">
        <f>ROUND(E50*F50,2)</f>
        <v>0</v>
      </c>
      <c r="H50" s="253"/>
      <c r="I50" s="254">
        <f>ROUND(E50*H50,2)</f>
        <v>0</v>
      </c>
      <c r="J50" s="253"/>
      <c r="K50" s="254">
        <f>ROUND(E50*J50,2)</f>
        <v>0</v>
      </c>
      <c r="L50" s="254">
        <v>21</v>
      </c>
      <c r="M50" s="254">
        <f>G50*(1+L50/100)</f>
        <v>0</v>
      </c>
      <c r="N50" s="252">
        <v>9.0000000000000006E-5</v>
      </c>
      <c r="O50" s="252">
        <f>ROUND(E50*N50,2)</f>
        <v>0</v>
      </c>
      <c r="P50" s="252">
        <v>8.5800000000000008E-3</v>
      </c>
      <c r="Q50" s="252">
        <f>ROUND(E50*P50,2)</f>
        <v>0.09</v>
      </c>
      <c r="R50" s="254" t="s">
        <v>217</v>
      </c>
      <c r="S50" s="254" t="s">
        <v>162</v>
      </c>
      <c r="T50" s="255" t="s">
        <v>162</v>
      </c>
      <c r="U50" s="224">
        <v>0.10299999999999999</v>
      </c>
      <c r="V50" s="224">
        <f>ROUND(E50*U50,2)</f>
        <v>1.03</v>
      </c>
      <c r="W50" s="224"/>
      <c r="X50" s="224" t="s">
        <v>163</v>
      </c>
      <c r="Y50" s="224" t="s">
        <v>164</v>
      </c>
      <c r="Z50" s="213"/>
      <c r="AA50" s="213"/>
      <c r="AB50" s="213"/>
      <c r="AC50" s="213"/>
      <c r="AD50" s="213"/>
      <c r="AE50" s="213"/>
      <c r="AF50" s="213"/>
      <c r="AG50" s="213" t="s">
        <v>165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9">
        <v>23</v>
      </c>
      <c r="B51" s="250" t="s">
        <v>237</v>
      </c>
      <c r="C51" s="264" t="s">
        <v>238</v>
      </c>
      <c r="D51" s="251" t="s">
        <v>206</v>
      </c>
      <c r="E51" s="252">
        <v>10</v>
      </c>
      <c r="F51" s="253"/>
      <c r="G51" s="254">
        <f>ROUND(E51*F51,2)</f>
        <v>0</v>
      </c>
      <c r="H51" s="253"/>
      <c r="I51" s="254">
        <f>ROUND(E51*H51,2)</f>
        <v>0</v>
      </c>
      <c r="J51" s="253"/>
      <c r="K51" s="254">
        <f>ROUND(E51*J51,2)</f>
        <v>0</v>
      </c>
      <c r="L51" s="254">
        <v>21</v>
      </c>
      <c r="M51" s="254">
        <f>G51*(1+L51/100)</f>
        <v>0</v>
      </c>
      <c r="N51" s="252">
        <v>1E-4</v>
      </c>
      <c r="O51" s="252">
        <f>ROUND(E51*N51,2)</f>
        <v>0</v>
      </c>
      <c r="P51" s="252">
        <v>1.384E-2</v>
      </c>
      <c r="Q51" s="252">
        <f>ROUND(E51*P51,2)</f>
        <v>0.14000000000000001</v>
      </c>
      <c r="R51" s="254" t="s">
        <v>217</v>
      </c>
      <c r="S51" s="254" t="s">
        <v>162</v>
      </c>
      <c r="T51" s="255" t="s">
        <v>162</v>
      </c>
      <c r="U51" s="224">
        <v>0.19800000000000001</v>
      </c>
      <c r="V51" s="224">
        <f>ROUND(E51*U51,2)</f>
        <v>1.98</v>
      </c>
      <c r="W51" s="224"/>
      <c r="X51" s="224" t="s">
        <v>163</v>
      </c>
      <c r="Y51" s="224" t="s">
        <v>164</v>
      </c>
      <c r="Z51" s="213"/>
      <c r="AA51" s="213"/>
      <c r="AB51" s="213"/>
      <c r="AC51" s="213"/>
      <c r="AD51" s="213"/>
      <c r="AE51" s="213"/>
      <c r="AF51" s="213"/>
      <c r="AG51" s="213" t="s">
        <v>165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9">
        <v>24</v>
      </c>
      <c r="B52" s="250" t="s">
        <v>239</v>
      </c>
      <c r="C52" s="264" t="s">
        <v>240</v>
      </c>
      <c r="D52" s="251" t="s">
        <v>206</v>
      </c>
      <c r="E52" s="252">
        <v>20</v>
      </c>
      <c r="F52" s="253"/>
      <c r="G52" s="254">
        <f>ROUND(E52*F52,2)</f>
        <v>0</v>
      </c>
      <c r="H52" s="253"/>
      <c r="I52" s="254">
        <f>ROUND(E52*H52,2)</f>
        <v>0</v>
      </c>
      <c r="J52" s="253"/>
      <c r="K52" s="254">
        <f>ROUND(E52*J52,2)</f>
        <v>0</v>
      </c>
      <c r="L52" s="254">
        <v>21</v>
      </c>
      <c r="M52" s="254">
        <f>G52*(1+L52/100)</f>
        <v>0</v>
      </c>
      <c r="N52" s="252">
        <v>1.2999999999999999E-4</v>
      </c>
      <c r="O52" s="252">
        <f>ROUND(E52*N52,2)</f>
        <v>0</v>
      </c>
      <c r="P52" s="252">
        <v>2.359E-2</v>
      </c>
      <c r="Q52" s="252">
        <f>ROUND(E52*P52,2)</f>
        <v>0.47</v>
      </c>
      <c r="R52" s="254" t="s">
        <v>217</v>
      </c>
      <c r="S52" s="254" t="s">
        <v>162</v>
      </c>
      <c r="T52" s="255" t="s">
        <v>162</v>
      </c>
      <c r="U52" s="224">
        <v>0.20799999999999999</v>
      </c>
      <c r="V52" s="224">
        <f>ROUND(E52*U52,2)</f>
        <v>4.16</v>
      </c>
      <c r="W52" s="224"/>
      <c r="X52" s="224" t="s">
        <v>163</v>
      </c>
      <c r="Y52" s="224" t="s">
        <v>164</v>
      </c>
      <c r="Z52" s="213"/>
      <c r="AA52" s="213"/>
      <c r="AB52" s="213"/>
      <c r="AC52" s="213"/>
      <c r="AD52" s="213"/>
      <c r="AE52" s="213"/>
      <c r="AF52" s="213"/>
      <c r="AG52" s="213" t="s">
        <v>165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9">
        <v>25</v>
      </c>
      <c r="B53" s="250" t="s">
        <v>241</v>
      </c>
      <c r="C53" s="264" t="s">
        <v>242</v>
      </c>
      <c r="D53" s="251" t="s">
        <v>188</v>
      </c>
      <c r="E53" s="252">
        <v>10</v>
      </c>
      <c r="F53" s="253"/>
      <c r="G53" s="254">
        <f>ROUND(E53*F53,2)</f>
        <v>0</v>
      </c>
      <c r="H53" s="253"/>
      <c r="I53" s="254">
        <f>ROUND(E53*H53,2)</f>
        <v>0</v>
      </c>
      <c r="J53" s="253"/>
      <c r="K53" s="254">
        <f>ROUND(E53*J53,2)</f>
        <v>0</v>
      </c>
      <c r="L53" s="254">
        <v>21</v>
      </c>
      <c r="M53" s="254">
        <f>G53*(1+L53/100)</f>
        <v>0</v>
      </c>
      <c r="N53" s="252">
        <v>2.0000000000000002E-5</v>
      </c>
      <c r="O53" s="252">
        <f>ROUND(E53*N53,2)</f>
        <v>0</v>
      </c>
      <c r="P53" s="252">
        <v>1.4E-2</v>
      </c>
      <c r="Q53" s="252">
        <f>ROUND(E53*P53,2)</f>
        <v>0.14000000000000001</v>
      </c>
      <c r="R53" s="254" t="s">
        <v>217</v>
      </c>
      <c r="S53" s="254" t="s">
        <v>162</v>
      </c>
      <c r="T53" s="255" t="s">
        <v>162</v>
      </c>
      <c r="U53" s="224">
        <v>0.52</v>
      </c>
      <c r="V53" s="224">
        <f>ROUND(E53*U53,2)</f>
        <v>5.2</v>
      </c>
      <c r="W53" s="224"/>
      <c r="X53" s="224" t="s">
        <v>163</v>
      </c>
      <c r="Y53" s="224" t="s">
        <v>164</v>
      </c>
      <c r="Z53" s="213"/>
      <c r="AA53" s="213"/>
      <c r="AB53" s="213"/>
      <c r="AC53" s="213"/>
      <c r="AD53" s="213"/>
      <c r="AE53" s="213"/>
      <c r="AF53" s="213"/>
      <c r="AG53" s="213" t="s">
        <v>165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49">
        <v>26</v>
      </c>
      <c r="B54" s="250" t="s">
        <v>243</v>
      </c>
      <c r="C54" s="264" t="s">
        <v>244</v>
      </c>
      <c r="D54" s="251" t="s">
        <v>188</v>
      </c>
      <c r="E54" s="252">
        <v>20</v>
      </c>
      <c r="F54" s="253"/>
      <c r="G54" s="254">
        <f>ROUND(E54*F54,2)</f>
        <v>0</v>
      </c>
      <c r="H54" s="253"/>
      <c r="I54" s="254">
        <f>ROUND(E54*H54,2)</f>
        <v>0</v>
      </c>
      <c r="J54" s="253"/>
      <c r="K54" s="254">
        <f>ROUND(E54*J54,2)</f>
        <v>0</v>
      </c>
      <c r="L54" s="254">
        <v>21</v>
      </c>
      <c r="M54" s="254">
        <f>G54*(1+L54/100)</f>
        <v>0</v>
      </c>
      <c r="N54" s="252">
        <v>2.0000000000000002E-5</v>
      </c>
      <c r="O54" s="252">
        <f>ROUND(E54*N54,2)</f>
        <v>0</v>
      </c>
      <c r="P54" s="252">
        <v>3.9E-2</v>
      </c>
      <c r="Q54" s="252">
        <f>ROUND(E54*P54,2)</f>
        <v>0.78</v>
      </c>
      <c r="R54" s="254" t="s">
        <v>217</v>
      </c>
      <c r="S54" s="254" t="s">
        <v>162</v>
      </c>
      <c r="T54" s="255" t="s">
        <v>162</v>
      </c>
      <c r="U54" s="224">
        <v>0.70699999999999996</v>
      </c>
      <c r="V54" s="224">
        <f>ROUND(E54*U54,2)</f>
        <v>14.14</v>
      </c>
      <c r="W54" s="224"/>
      <c r="X54" s="224" t="s">
        <v>163</v>
      </c>
      <c r="Y54" s="224" t="s">
        <v>164</v>
      </c>
      <c r="Z54" s="213"/>
      <c r="AA54" s="213"/>
      <c r="AB54" s="213"/>
      <c r="AC54" s="213"/>
      <c r="AD54" s="213"/>
      <c r="AE54" s="213"/>
      <c r="AF54" s="213"/>
      <c r="AG54" s="213" t="s">
        <v>165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9">
        <v>27</v>
      </c>
      <c r="B55" s="250" t="s">
        <v>245</v>
      </c>
      <c r="C55" s="264" t="s">
        <v>246</v>
      </c>
      <c r="D55" s="251" t="s">
        <v>188</v>
      </c>
      <c r="E55" s="252">
        <v>6</v>
      </c>
      <c r="F55" s="253"/>
      <c r="G55" s="254">
        <f>ROUND(E55*F55,2)</f>
        <v>0</v>
      </c>
      <c r="H55" s="253"/>
      <c r="I55" s="254">
        <f>ROUND(E55*H55,2)</f>
        <v>0</v>
      </c>
      <c r="J55" s="253"/>
      <c r="K55" s="254">
        <f>ROUND(E55*J55,2)</f>
        <v>0</v>
      </c>
      <c r="L55" s="254">
        <v>21</v>
      </c>
      <c r="M55" s="254">
        <f>G55*(1+L55/100)</f>
        <v>0</v>
      </c>
      <c r="N55" s="252">
        <v>2.0000000000000002E-5</v>
      </c>
      <c r="O55" s="252">
        <f>ROUND(E55*N55,2)</f>
        <v>0</v>
      </c>
      <c r="P55" s="252">
        <v>8.3000000000000004E-2</v>
      </c>
      <c r="Q55" s="252">
        <f>ROUND(E55*P55,2)</f>
        <v>0.5</v>
      </c>
      <c r="R55" s="254" t="s">
        <v>217</v>
      </c>
      <c r="S55" s="254" t="s">
        <v>162</v>
      </c>
      <c r="T55" s="255" t="s">
        <v>162</v>
      </c>
      <c r="U55" s="224">
        <v>1.238</v>
      </c>
      <c r="V55" s="224">
        <f>ROUND(E55*U55,2)</f>
        <v>7.43</v>
      </c>
      <c r="W55" s="224"/>
      <c r="X55" s="224" t="s">
        <v>163</v>
      </c>
      <c r="Y55" s="224" t="s">
        <v>164</v>
      </c>
      <c r="Z55" s="213"/>
      <c r="AA55" s="213"/>
      <c r="AB55" s="213"/>
      <c r="AC55" s="213"/>
      <c r="AD55" s="213"/>
      <c r="AE55" s="213"/>
      <c r="AF55" s="213"/>
      <c r="AG55" s="213" t="s">
        <v>165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9">
        <v>28</v>
      </c>
      <c r="B56" s="250" t="s">
        <v>247</v>
      </c>
      <c r="C56" s="264" t="s">
        <v>248</v>
      </c>
      <c r="D56" s="251" t="s">
        <v>188</v>
      </c>
      <c r="E56" s="252">
        <v>20</v>
      </c>
      <c r="F56" s="253"/>
      <c r="G56" s="254">
        <f>ROUND(E56*F56,2)</f>
        <v>0</v>
      </c>
      <c r="H56" s="253"/>
      <c r="I56" s="254">
        <f>ROUND(E56*H56,2)</f>
        <v>0</v>
      </c>
      <c r="J56" s="253"/>
      <c r="K56" s="254">
        <f>ROUND(E56*J56,2)</f>
        <v>0</v>
      </c>
      <c r="L56" s="254">
        <v>21</v>
      </c>
      <c r="M56" s="254">
        <f>G56*(1+L56/100)</f>
        <v>0</v>
      </c>
      <c r="N56" s="252">
        <v>2.1000000000000001E-4</v>
      </c>
      <c r="O56" s="252">
        <f>ROUND(E56*N56,2)</f>
        <v>0</v>
      </c>
      <c r="P56" s="252">
        <v>3.5000000000000001E-3</v>
      </c>
      <c r="Q56" s="252">
        <f>ROUND(E56*P56,2)</f>
        <v>7.0000000000000007E-2</v>
      </c>
      <c r="R56" s="254" t="s">
        <v>217</v>
      </c>
      <c r="S56" s="254" t="s">
        <v>162</v>
      </c>
      <c r="T56" s="255" t="s">
        <v>162</v>
      </c>
      <c r="U56" s="224">
        <v>0.374</v>
      </c>
      <c r="V56" s="224">
        <f>ROUND(E56*U56,2)</f>
        <v>7.48</v>
      </c>
      <c r="W56" s="224"/>
      <c r="X56" s="224" t="s">
        <v>163</v>
      </c>
      <c r="Y56" s="224" t="s">
        <v>164</v>
      </c>
      <c r="Z56" s="213"/>
      <c r="AA56" s="213"/>
      <c r="AB56" s="213"/>
      <c r="AC56" s="213"/>
      <c r="AD56" s="213"/>
      <c r="AE56" s="213"/>
      <c r="AF56" s="213"/>
      <c r="AG56" s="213" t="s">
        <v>165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9">
        <v>29</v>
      </c>
      <c r="B57" s="250" t="s">
        <v>249</v>
      </c>
      <c r="C57" s="264" t="s">
        <v>250</v>
      </c>
      <c r="D57" s="251" t="s">
        <v>251</v>
      </c>
      <c r="E57" s="252">
        <v>10</v>
      </c>
      <c r="F57" s="253"/>
      <c r="G57" s="254">
        <f>ROUND(E57*F57,2)</f>
        <v>0</v>
      </c>
      <c r="H57" s="253"/>
      <c r="I57" s="254">
        <f>ROUND(E57*H57,2)</f>
        <v>0</v>
      </c>
      <c r="J57" s="253"/>
      <c r="K57" s="254">
        <f>ROUND(E57*J57,2)</f>
        <v>0</v>
      </c>
      <c r="L57" s="254">
        <v>21</v>
      </c>
      <c r="M57" s="254">
        <f>G57*(1+L57/100)</f>
        <v>0</v>
      </c>
      <c r="N57" s="252">
        <v>0</v>
      </c>
      <c r="O57" s="252">
        <f>ROUND(E57*N57,2)</f>
        <v>0</v>
      </c>
      <c r="P57" s="252">
        <v>0</v>
      </c>
      <c r="Q57" s="252">
        <f>ROUND(E57*P57,2)</f>
        <v>0</v>
      </c>
      <c r="R57" s="254"/>
      <c r="S57" s="254" t="s">
        <v>252</v>
      </c>
      <c r="T57" s="255" t="s">
        <v>253</v>
      </c>
      <c r="U57" s="224">
        <v>0</v>
      </c>
      <c r="V57" s="224">
        <f>ROUND(E57*U57,2)</f>
        <v>0</v>
      </c>
      <c r="W57" s="224"/>
      <c r="X57" s="224" t="s">
        <v>163</v>
      </c>
      <c r="Y57" s="224" t="s">
        <v>164</v>
      </c>
      <c r="Z57" s="213"/>
      <c r="AA57" s="213"/>
      <c r="AB57" s="213"/>
      <c r="AC57" s="213"/>
      <c r="AD57" s="213"/>
      <c r="AE57" s="213"/>
      <c r="AF57" s="213"/>
      <c r="AG57" s="213" t="s">
        <v>165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9">
        <v>30</v>
      </c>
      <c r="B58" s="250" t="s">
        <v>254</v>
      </c>
      <c r="C58" s="264" t="s">
        <v>255</v>
      </c>
      <c r="D58" s="251" t="s">
        <v>256</v>
      </c>
      <c r="E58" s="252">
        <v>1</v>
      </c>
      <c r="F58" s="253"/>
      <c r="G58" s="254">
        <f>ROUND(E58*F58,2)</f>
        <v>0</v>
      </c>
      <c r="H58" s="253"/>
      <c r="I58" s="254">
        <f>ROUND(E58*H58,2)</f>
        <v>0</v>
      </c>
      <c r="J58" s="253"/>
      <c r="K58" s="254">
        <f>ROUND(E58*J58,2)</f>
        <v>0</v>
      </c>
      <c r="L58" s="254">
        <v>21</v>
      </c>
      <c r="M58" s="254">
        <f>G58*(1+L58/100)</f>
        <v>0</v>
      </c>
      <c r="N58" s="252">
        <v>0</v>
      </c>
      <c r="O58" s="252">
        <f>ROUND(E58*N58,2)</f>
        <v>0</v>
      </c>
      <c r="P58" s="252">
        <v>0</v>
      </c>
      <c r="Q58" s="252">
        <f>ROUND(E58*P58,2)</f>
        <v>0</v>
      </c>
      <c r="R58" s="254"/>
      <c r="S58" s="254" t="s">
        <v>252</v>
      </c>
      <c r="T58" s="255" t="s">
        <v>253</v>
      </c>
      <c r="U58" s="224">
        <v>0</v>
      </c>
      <c r="V58" s="224">
        <f>ROUND(E58*U58,2)</f>
        <v>0</v>
      </c>
      <c r="W58" s="224"/>
      <c r="X58" s="224" t="s">
        <v>163</v>
      </c>
      <c r="Y58" s="224" t="s">
        <v>220</v>
      </c>
      <c r="Z58" s="213"/>
      <c r="AA58" s="213"/>
      <c r="AB58" s="213"/>
      <c r="AC58" s="213"/>
      <c r="AD58" s="213"/>
      <c r="AE58" s="213"/>
      <c r="AF58" s="213"/>
      <c r="AG58" s="213" t="s">
        <v>165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9">
        <v>31</v>
      </c>
      <c r="B59" s="250" t="s">
        <v>257</v>
      </c>
      <c r="C59" s="264" t="s">
        <v>258</v>
      </c>
      <c r="D59" s="251" t="s">
        <v>256</v>
      </c>
      <c r="E59" s="252">
        <v>2</v>
      </c>
      <c r="F59" s="253"/>
      <c r="G59" s="254">
        <f>ROUND(E59*F59,2)</f>
        <v>0</v>
      </c>
      <c r="H59" s="253"/>
      <c r="I59" s="254">
        <f>ROUND(E59*H59,2)</f>
        <v>0</v>
      </c>
      <c r="J59" s="253"/>
      <c r="K59" s="254">
        <f>ROUND(E59*J59,2)</f>
        <v>0</v>
      </c>
      <c r="L59" s="254">
        <v>21</v>
      </c>
      <c r="M59" s="254">
        <f>G59*(1+L59/100)</f>
        <v>0</v>
      </c>
      <c r="N59" s="252">
        <v>0</v>
      </c>
      <c r="O59" s="252">
        <f>ROUND(E59*N59,2)</f>
        <v>0</v>
      </c>
      <c r="P59" s="252">
        <v>0</v>
      </c>
      <c r="Q59" s="252">
        <f>ROUND(E59*P59,2)</f>
        <v>0</v>
      </c>
      <c r="R59" s="254"/>
      <c r="S59" s="254" t="s">
        <v>252</v>
      </c>
      <c r="T59" s="255" t="s">
        <v>253</v>
      </c>
      <c r="U59" s="224">
        <v>0</v>
      </c>
      <c r="V59" s="224">
        <f>ROUND(E59*U59,2)</f>
        <v>0</v>
      </c>
      <c r="W59" s="224"/>
      <c r="X59" s="224" t="s">
        <v>163</v>
      </c>
      <c r="Y59" s="224" t="s">
        <v>164</v>
      </c>
      <c r="Z59" s="213"/>
      <c r="AA59" s="213"/>
      <c r="AB59" s="213"/>
      <c r="AC59" s="213"/>
      <c r="AD59" s="213"/>
      <c r="AE59" s="213"/>
      <c r="AF59" s="213"/>
      <c r="AG59" s="213" t="s">
        <v>165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9">
        <v>32</v>
      </c>
      <c r="B60" s="250" t="s">
        <v>259</v>
      </c>
      <c r="C60" s="264" t="s">
        <v>260</v>
      </c>
      <c r="D60" s="251" t="s">
        <v>206</v>
      </c>
      <c r="E60" s="252">
        <v>8</v>
      </c>
      <c r="F60" s="253"/>
      <c r="G60" s="254">
        <f>ROUND(E60*F60,2)</f>
        <v>0</v>
      </c>
      <c r="H60" s="253"/>
      <c r="I60" s="254">
        <f>ROUND(E60*H60,2)</f>
        <v>0</v>
      </c>
      <c r="J60" s="253"/>
      <c r="K60" s="254">
        <f>ROUND(E60*J60,2)</f>
        <v>0</v>
      </c>
      <c r="L60" s="254">
        <v>21</v>
      </c>
      <c r="M60" s="254">
        <f>G60*(1+L60/100)</f>
        <v>0</v>
      </c>
      <c r="N60" s="252">
        <v>0</v>
      </c>
      <c r="O60" s="252">
        <f>ROUND(E60*N60,2)</f>
        <v>0</v>
      </c>
      <c r="P60" s="252">
        <v>1.4420000000000001E-2</v>
      </c>
      <c r="Q60" s="252">
        <f>ROUND(E60*P60,2)</f>
        <v>0.12</v>
      </c>
      <c r="R60" s="254"/>
      <c r="S60" s="254" t="s">
        <v>252</v>
      </c>
      <c r="T60" s="255" t="s">
        <v>162</v>
      </c>
      <c r="U60" s="224">
        <v>0.33300000000000002</v>
      </c>
      <c r="V60" s="224">
        <f>ROUND(E60*U60,2)</f>
        <v>2.66</v>
      </c>
      <c r="W60" s="224"/>
      <c r="X60" s="224" t="s">
        <v>163</v>
      </c>
      <c r="Y60" s="224" t="s">
        <v>164</v>
      </c>
      <c r="Z60" s="213"/>
      <c r="AA60" s="213"/>
      <c r="AB60" s="213"/>
      <c r="AC60" s="213"/>
      <c r="AD60" s="213"/>
      <c r="AE60" s="213"/>
      <c r="AF60" s="213"/>
      <c r="AG60" s="213" t="s">
        <v>165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9">
        <v>33</v>
      </c>
      <c r="B61" s="250" t="s">
        <v>261</v>
      </c>
      <c r="C61" s="264" t="s">
        <v>262</v>
      </c>
      <c r="D61" s="251" t="s">
        <v>188</v>
      </c>
      <c r="E61" s="252">
        <v>2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21</v>
      </c>
      <c r="M61" s="254">
        <f>G61*(1+L61/100)</f>
        <v>0</v>
      </c>
      <c r="N61" s="252">
        <v>4.2300000000000003E-3</v>
      </c>
      <c r="O61" s="252">
        <f>ROUND(E61*N61,2)</f>
        <v>0.01</v>
      </c>
      <c r="P61" s="252">
        <v>2.37</v>
      </c>
      <c r="Q61" s="252">
        <f>ROUND(E61*P61,2)</f>
        <v>4.74</v>
      </c>
      <c r="R61" s="254"/>
      <c r="S61" s="254" t="s">
        <v>252</v>
      </c>
      <c r="T61" s="255" t="s">
        <v>253</v>
      </c>
      <c r="U61" s="224">
        <v>38.002000000000002</v>
      </c>
      <c r="V61" s="224">
        <f>ROUND(E61*U61,2)</f>
        <v>76</v>
      </c>
      <c r="W61" s="224"/>
      <c r="X61" s="224" t="s">
        <v>163</v>
      </c>
      <c r="Y61" s="224" t="s">
        <v>164</v>
      </c>
      <c r="Z61" s="213"/>
      <c r="AA61" s="213"/>
      <c r="AB61" s="213"/>
      <c r="AC61" s="213"/>
      <c r="AD61" s="213"/>
      <c r="AE61" s="213"/>
      <c r="AF61" s="213"/>
      <c r="AG61" s="213" t="s">
        <v>165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9">
        <v>34</v>
      </c>
      <c r="B62" s="250" t="s">
        <v>263</v>
      </c>
      <c r="C62" s="264" t="s">
        <v>264</v>
      </c>
      <c r="D62" s="251" t="s">
        <v>188</v>
      </c>
      <c r="E62" s="252">
        <v>1</v>
      </c>
      <c r="F62" s="253"/>
      <c r="G62" s="254">
        <f>ROUND(E62*F62,2)</f>
        <v>0</v>
      </c>
      <c r="H62" s="253"/>
      <c r="I62" s="254">
        <f>ROUND(E62*H62,2)</f>
        <v>0</v>
      </c>
      <c r="J62" s="253"/>
      <c r="K62" s="254">
        <f>ROUND(E62*J62,2)</f>
        <v>0</v>
      </c>
      <c r="L62" s="254">
        <v>21</v>
      </c>
      <c r="M62" s="254">
        <f>G62*(1+L62/100)</f>
        <v>0</v>
      </c>
      <c r="N62" s="252">
        <v>6.1199999999999996E-3</v>
      </c>
      <c r="O62" s="252">
        <f>ROUND(E62*N62,2)</f>
        <v>0.01</v>
      </c>
      <c r="P62" s="252">
        <v>6.585</v>
      </c>
      <c r="Q62" s="252">
        <f>ROUND(E62*P62,2)</f>
        <v>6.59</v>
      </c>
      <c r="R62" s="254"/>
      <c r="S62" s="254" t="s">
        <v>252</v>
      </c>
      <c r="T62" s="255" t="s">
        <v>253</v>
      </c>
      <c r="U62" s="224">
        <v>44.877000000000002</v>
      </c>
      <c r="V62" s="224">
        <f>ROUND(E62*U62,2)</f>
        <v>44.88</v>
      </c>
      <c r="W62" s="224"/>
      <c r="X62" s="224" t="s">
        <v>163</v>
      </c>
      <c r="Y62" s="224" t="s">
        <v>164</v>
      </c>
      <c r="Z62" s="213"/>
      <c r="AA62" s="213"/>
      <c r="AB62" s="213"/>
      <c r="AC62" s="213"/>
      <c r="AD62" s="213"/>
      <c r="AE62" s="213"/>
      <c r="AF62" s="213"/>
      <c r="AG62" s="213" t="s">
        <v>165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x14ac:dyDescent="0.2">
      <c r="A63" s="232" t="s">
        <v>156</v>
      </c>
      <c r="B63" s="233" t="s">
        <v>73</v>
      </c>
      <c r="C63" s="259" t="s">
        <v>74</v>
      </c>
      <c r="D63" s="234"/>
      <c r="E63" s="235"/>
      <c r="F63" s="236"/>
      <c r="G63" s="236">
        <f>SUMIF(AG64:AG67,"&lt;&gt;NOR",G64:G67)</f>
        <v>0</v>
      </c>
      <c r="H63" s="236"/>
      <c r="I63" s="236">
        <f>SUM(I64:I67)</f>
        <v>0</v>
      </c>
      <c r="J63" s="236"/>
      <c r="K63" s="236">
        <f>SUM(K64:K67)</f>
        <v>0</v>
      </c>
      <c r="L63" s="236"/>
      <c r="M63" s="236">
        <f>SUM(M64:M67)</f>
        <v>0</v>
      </c>
      <c r="N63" s="235"/>
      <c r="O63" s="235">
        <f>SUM(O64:O67)</f>
        <v>0</v>
      </c>
      <c r="P63" s="235"/>
      <c r="Q63" s="235">
        <f>SUM(Q64:Q67)</f>
        <v>0</v>
      </c>
      <c r="R63" s="236"/>
      <c r="S63" s="236"/>
      <c r="T63" s="237"/>
      <c r="U63" s="231"/>
      <c r="V63" s="231">
        <f>SUM(V64:V67)</f>
        <v>11.04</v>
      </c>
      <c r="W63" s="231"/>
      <c r="X63" s="231"/>
      <c r="Y63" s="231"/>
      <c r="AG63" t="s">
        <v>157</v>
      </c>
    </row>
    <row r="64" spans="1:60" ht="56.25" outlineLevel="1" x14ac:dyDescent="0.2">
      <c r="A64" s="239">
        <v>35</v>
      </c>
      <c r="B64" s="240" t="s">
        <v>265</v>
      </c>
      <c r="C64" s="260" t="s">
        <v>266</v>
      </c>
      <c r="D64" s="241" t="s">
        <v>173</v>
      </c>
      <c r="E64" s="242">
        <v>34.200000000000003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2">
        <v>4.0000000000000003E-5</v>
      </c>
      <c r="O64" s="242">
        <f>ROUND(E64*N64,2)</f>
        <v>0</v>
      </c>
      <c r="P64" s="242">
        <v>0</v>
      </c>
      <c r="Q64" s="242">
        <f>ROUND(E64*P64,2)</f>
        <v>0</v>
      </c>
      <c r="R64" s="244" t="s">
        <v>174</v>
      </c>
      <c r="S64" s="244" t="s">
        <v>162</v>
      </c>
      <c r="T64" s="245" t="s">
        <v>162</v>
      </c>
      <c r="U64" s="224">
        <v>0.308</v>
      </c>
      <c r="V64" s="224">
        <f>ROUND(E64*U64,2)</f>
        <v>10.53</v>
      </c>
      <c r="W64" s="224"/>
      <c r="X64" s="224" t="s">
        <v>163</v>
      </c>
      <c r="Y64" s="224" t="s">
        <v>164</v>
      </c>
      <c r="Z64" s="213"/>
      <c r="AA64" s="213"/>
      <c r="AB64" s="213"/>
      <c r="AC64" s="213"/>
      <c r="AD64" s="213"/>
      <c r="AE64" s="213"/>
      <c r="AF64" s="213"/>
      <c r="AG64" s="213" t="s">
        <v>165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">
      <c r="A65" s="220"/>
      <c r="B65" s="221"/>
      <c r="C65" s="262" t="s">
        <v>185</v>
      </c>
      <c r="D65" s="226"/>
      <c r="E65" s="227">
        <v>34.200000000000003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3"/>
      <c r="AA65" s="213"/>
      <c r="AB65" s="213"/>
      <c r="AC65" s="213"/>
      <c r="AD65" s="213"/>
      <c r="AE65" s="213"/>
      <c r="AF65" s="213"/>
      <c r="AG65" s="213" t="s">
        <v>169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9">
        <v>36</v>
      </c>
      <c r="B66" s="240" t="s">
        <v>267</v>
      </c>
      <c r="C66" s="260" t="s">
        <v>268</v>
      </c>
      <c r="D66" s="241" t="s">
        <v>173</v>
      </c>
      <c r="E66" s="242">
        <v>34.200000000000003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2">
        <v>0</v>
      </c>
      <c r="O66" s="242">
        <f>ROUND(E66*N66,2)</f>
        <v>0</v>
      </c>
      <c r="P66" s="242">
        <v>0</v>
      </c>
      <c r="Q66" s="242">
        <f>ROUND(E66*P66,2)</f>
        <v>0</v>
      </c>
      <c r="R66" s="244" t="s">
        <v>161</v>
      </c>
      <c r="S66" s="244" t="s">
        <v>162</v>
      </c>
      <c r="T66" s="245" t="s">
        <v>162</v>
      </c>
      <c r="U66" s="224">
        <v>1.4999999999999999E-2</v>
      </c>
      <c r="V66" s="224">
        <f>ROUND(E66*U66,2)</f>
        <v>0.51</v>
      </c>
      <c r="W66" s="224"/>
      <c r="X66" s="224" t="s">
        <v>163</v>
      </c>
      <c r="Y66" s="224" t="s">
        <v>164</v>
      </c>
      <c r="Z66" s="213"/>
      <c r="AA66" s="213"/>
      <c r="AB66" s="213"/>
      <c r="AC66" s="213"/>
      <c r="AD66" s="213"/>
      <c r="AE66" s="213"/>
      <c r="AF66" s="213"/>
      <c r="AG66" s="213" t="s">
        <v>165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2">
      <c r="A67" s="220"/>
      <c r="B67" s="221"/>
      <c r="C67" s="262" t="s">
        <v>185</v>
      </c>
      <c r="D67" s="226"/>
      <c r="E67" s="227">
        <v>34.200000000000003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3"/>
      <c r="AA67" s="213"/>
      <c r="AB67" s="213"/>
      <c r="AC67" s="213"/>
      <c r="AD67" s="213"/>
      <c r="AE67" s="213"/>
      <c r="AF67" s="213"/>
      <c r="AG67" s="213" t="s">
        <v>169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x14ac:dyDescent="0.2">
      <c r="A68" s="232" t="s">
        <v>156</v>
      </c>
      <c r="B68" s="233" t="s">
        <v>75</v>
      </c>
      <c r="C68" s="259" t="s">
        <v>76</v>
      </c>
      <c r="D68" s="234"/>
      <c r="E68" s="235"/>
      <c r="F68" s="236"/>
      <c r="G68" s="236">
        <f>SUMIF(AG69:AG71,"&lt;&gt;NOR",G69:G71)</f>
        <v>0</v>
      </c>
      <c r="H68" s="236"/>
      <c r="I68" s="236">
        <f>SUM(I69:I71)</f>
        <v>0</v>
      </c>
      <c r="J68" s="236"/>
      <c r="K68" s="236">
        <f>SUM(K69:K71)</f>
        <v>0</v>
      </c>
      <c r="L68" s="236"/>
      <c r="M68" s="236">
        <f>SUM(M69:M71)</f>
        <v>0</v>
      </c>
      <c r="N68" s="235"/>
      <c r="O68" s="235">
        <f>SUM(O69:O71)</f>
        <v>0</v>
      </c>
      <c r="P68" s="235"/>
      <c r="Q68" s="235">
        <f>SUM(Q69:Q71)</f>
        <v>2.56</v>
      </c>
      <c r="R68" s="236"/>
      <c r="S68" s="236"/>
      <c r="T68" s="237"/>
      <c r="U68" s="231"/>
      <c r="V68" s="231">
        <f>SUM(V69:V71)</f>
        <v>14.17</v>
      </c>
      <c r="W68" s="231"/>
      <c r="X68" s="231"/>
      <c r="Y68" s="231"/>
      <c r="AG68" t="s">
        <v>157</v>
      </c>
    </row>
    <row r="69" spans="1:60" outlineLevel="1" x14ac:dyDescent="0.2">
      <c r="A69" s="239">
        <v>37</v>
      </c>
      <c r="B69" s="240" t="s">
        <v>269</v>
      </c>
      <c r="C69" s="260" t="s">
        <v>270</v>
      </c>
      <c r="D69" s="241" t="s">
        <v>160</v>
      </c>
      <c r="E69" s="242">
        <v>1.0649999999999999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2">
        <v>0</v>
      </c>
      <c r="O69" s="242">
        <f>ROUND(E69*N69,2)</f>
        <v>0</v>
      </c>
      <c r="P69" s="242">
        <v>2.4</v>
      </c>
      <c r="Q69" s="242">
        <f>ROUND(E69*P69,2)</f>
        <v>2.56</v>
      </c>
      <c r="R69" s="244" t="s">
        <v>271</v>
      </c>
      <c r="S69" s="244" t="s">
        <v>162</v>
      </c>
      <c r="T69" s="245" t="s">
        <v>162</v>
      </c>
      <c r="U69" s="224">
        <v>13.301</v>
      </c>
      <c r="V69" s="224">
        <f>ROUND(E69*U69,2)</f>
        <v>14.17</v>
      </c>
      <c r="W69" s="224"/>
      <c r="X69" s="224" t="s">
        <v>163</v>
      </c>
      <c r="Y69" s="224" t="s">
        <v>164</v>
      </c>
      <c r="Z69" s="213"/>
      <c r="AA69" s="213"/>
      <c r="AB69" s="213"/>
      <c r="AC69" s="213"/>
      <c r="AD69" s="213"/>
      <c r="AE69" s="213"/>
      <c r="AF69" s="213"/>
      <c r="AG69" s="213" t="s">
        <v>165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2">
      <c r="A70" s="220"/>
      <c r="B70" s="221"/>
      <c r="C70" s="261" t="s">
        <v>272</v>
      </c>
      <c r="D70" s="246"/>
      <c r="E70" s="246"/>
      <c r="F70" s="246"/>
      <c r="G70" s="246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3"/>
      <c r="AA70" s="213"/>
      <c r="AB70" s="213"/>
      <c r="AC70" s="213"/>
      <c r="AD70" s="213"/>
      <c r="AE70" s="213"/>
      <c r="AF70" s="213"/>
      <c r="AG70" s="213" t="s">
        <v>167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 x14ac:dyDescent="0.2">
      <c r="A71" s="220"/>
      <c r="B71" s="221"/>
      <c r="C71" s="262" t="s">
        <v>273</v>
      </c>
      <c r="D71" s="226"/>
      <c r="E71" s="227">
        <v>1.0649999999999999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3"/>
      <c r="AA71" s="213"/>
      <c r="AB71" s="213"/>
      <c r="AC71" s="213"/>
      <c r="AD71" s="213"/>
      <c r="AE71" s="213"/>
      <c r="AF71" s="213"/>
      <c r="AG71" s="213" t="s">
        <v>169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x14ac:dyDescent="0.2">
      <c r="A72" s="232" t="s">
        <v>156</v>
      </c>
      <c r="B72" s="233" t="s">
        <v>77</v>
      </c>
      <c r="C72" s="259" t="s">
        <v>78</v>
      </c>
      <c r="D72" s="234"/>
      <c r="E72" s="235"/>
      <c r="F72" s="236"/>
      <c r="G72" s="236">
        <f>SUMIF(AG73:AG74,"&lt;&gt;NOR",G73:G74)</f>
        <v>0</v>
      </c>
      <c r="H72" s="236"/>
      <c r="I72" s="236">
        <f>SUM(I73:I74)</f>
        <v>0</v>
      </c>
      <c r="J72" s="236"/>
      <c r="K72" s="236">
        <f>SUM(K73:K74)</f>
        <v>0</v>
      </c>
      <c r="L72" s="236"/>
      <c r="M72" s="236">
        <f>SUM(M73:M74)</f>
        <v>0</v>
      </c>
      <c r="N72" s="235"/>
      <c r="O72" s="235">
        <f>SUM(O73:O74)</f>
        <v>0</v>
      </c>
      <c r="P72" s="235"/>
      <c r="Q72" s="235">
        <f>SUM(Q73:Q74)</f>
        <v>0</v>
      </c>
      <c r="R72" s="236"/>
      <c r="S72" s="236"/>
      <c r="T72" s="237"/>
      <c r="U72" s="231"/>
      <c r="V72" s="231">
        <f>SUM(V73:V74)</f>
        <v>0</v>
      </c>
      <c r="W72" s="231"/>
      <c r="X72" s="231"/>
      <c r="Y72" s="231"/>
      <c r="AG72" t="s">
        <v>157</v>
      </c>
    </row>
    <row r="73" spans="1:60" outlineLevel="1" x14ac:dyDescent="0.2">
      <c r="A73" s="239">
        <v>38</v>
      </c>
      <c r="B73" s="240" t="s">
        <v>274</v>
      </c>
      <c r="C73" s="260" t="s">
        <v>275</v>
      </c>
      <c r="D73" s="241" t="s">
        <v>276</v>
      </c>
      <c r="E73" s="242">
        <v>18.457999999999998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2">
        <v>0</v>
      </c>
      <c r="O73" s="242">
        <f>ROUND(E73*N73,2)</f>
        <v>0</v>
      </c>
      <c r="P73" s="242">
        <v>0</v>
      </c>
      <c r="Q73" s="242">
        <f>ROUND(E73*P73,2)</f>
        <v>0</v>
      </c>
      <c r="R73" s="244" t="s">
        <v>271</v>
      </c>
      <c r="S73" s="244" t="s">
        <v>162</v>
      </c>
      <c r="T73" s="245" t="s">
        <v>162</v>
      </c>
      <c r="U73" s="224">
        <v>0</v>
      </c>
      <c r="V73" s="224">
        <f>ROUND(E73*U73,2)</f>
        <v>0</v>
      </c>
      <c r="W73" s="224"/>
      <c r="X73" s="224" t="s">
        <v>163</v>
      </c>
      <c r="Y73" s="224" t="s">
        <v>164</v>
      </c>
      <c r="Z73" s="213"/>
      <c r="AA73" s="213"/>
      <c r="AB73" s="213"/>
      <c r="AC73" s="213"/>
      <c r="AD73" s="213"/>
      <c r="AE73" s="213"/>
      <c r="AF73" s="213"/>
      <c r="AG73" s="213" t="s">
        <v>165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2" x14ac:dyDescent="0.2">
      <c r="A74" s="220"/>
      <c r="B74" s="221"/>
      <c r="C74" s="265" t="s">
        <v>277</v>
      </c>
      <c r="D74" s="256"/>
      <c r="E74" s="256"/>
      <c r="F74" s="256"/>
      <c r="G74" s="256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3"/>
      <c r="AA74" s="213"/>
      <c r="AB74" s="213"/>
      <c r="AC74" s="213"/>
      <c r="AD74" s="213"/>
      <c r="AE74" s="213"/>
      <c r="AF74" s="213"/>
      <c r="AG74" s="213" t="s">
        <v>177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47" t="str">
        <f>C74</f>
        <v>Pro vyjádření výnosu ve prospěch zhotovitele je nutné jednotkovou cenu uvést se záporným znaménkem. (Získaná částka ponižuje náklad stavby.)</v>
      </c>
      <c r="BB74" s="213"/>
      <c r="BC74" s="213"/>
      <c r="BD74" s="213"/>
      <c r="BE74" s="213"/>
      <c r="BF74" s="213"/>
      <c r="BG74" s="213"/>
      <c r="BH74" s="213"/>
    </row>
    <row r="75" spans="1:60" x14ac:dyDescent="0.2">
      <c r="A75" s="232" t="s">
        <v>156</v>
      </c>
      <c r="B75" s="233" t="s">
        <v>79</v>
      </c>
      <c r="C75" s="259" t="s">
        <v>80</v>
      </c>
      <c r="D75" s="234"/>
      <c r="E75" s="235"/>
      <c r="F75" s="236"/>
      <c r="G75" s="236">
        <f>SUMIF(AG76:AG88,"&lt;&gt;NOR",G76:G88)</f>
        <v>0</v>
      </c>
      <c r="H75" s="236"/>
      <c r="I75" s="236">
        <f>SUM(I76:I88)</f>
        <v>0</v>
      </c>
      <c r="J75" s="236"/>
      <c r="K75" s="236">
        <f>SUM(K76:K88)</f>
        <v>0</v>
      </c>
      <c r="L75" s="236"/>
      <c r="M75" s="236">
        <f>SUM(M76:M88)</f>
        <v>0</v>
      </c>
      <c r="N75" s="235"/>
      <c r="O75" s="235">
        <f>SUM(O76:O88)</f>
        <v>0</v>
      </c>
      <c r="P75" s="235"/>
      <c r="Q75" s="235">
        <f>SUM(Q76:Q88)</f>
        <v>0</v>
      </c>
      <c r="R75" s="236"/>
      <c r="S75" s="236"/>
      <c r="T75" s="237"/>
      <c r="U75" s="231"/>
      <c r="V75" s="231">
        <f>SUM(V76:V88)</f>
        <v>63.04</v>
      </c>
      <c r="W75" s="231"/>
      <c r="X75" s="231"/>
      <c r="Y75" s="231"/>
      <c r="AG75" t="s">
        <v>157</v>
      </c>
    </row>
    <row r="76" spans="1:60" outlineLevel="1" x14ac:dyDescent="0.2">
      <c r="A76" s="249">
        <v>39</v>
      </c>
      <c r="B76" s="250" t="s">
        <v>278</v>
      </c>
      <c r="C76" s="264" t="s">
        <v>279</v>
      </c>
      <c r="D76" s="251" t="s">
        <v>251</v>
      </c>
      <c r="E76" s="252">
        <v>8</v>
      </c>
      <c r="F76" s="253"/>
      <c r="G76" s="254">
        <f>ROUND(E76*F76,2)</f>
        <v>0</v>
      </c>
      <c r="H76" s="253"/>
      <c r="I76" s="254">
        <f>ROUND(E76*H76,2)</f>
        <v>0</v>
      </c>
      <c r="J76" s="253"/>
      <c r="K76" s="254">
        <f>ROUND(E76*J76,2)</f>
        <v>0</v>
      </c>
      <c r="L76" s="254">
        <v>21</v>
      </c>
      <c r="M76" s="254">
        <f>G76*(1+L76/100)</f>
        <v>0</v>
      </c>
      <c r="N76" s="252">
        <v>0</v>
      </c>
      <c r="O76" s="252">
        <f>ROUND(E76*N76,2)</f>
        <v>0</v>
      </c>
      <c r="P76" s="252">
        <v>0</v>
      </c>
      <c r="Q76" s="252">
        <f>ROUND(E76*P76,2)</f>
        <v>0</v>
      </c>
      <c r="R76" s="254"/>
      <c r="S76" s="254" t="s">
        <v>252</v>
      </c>
      <c r="T76" s="255" t="s">
        <v>253</v>
      </c>
      <c r="U76" s="224">
        <v>0</v>
      </c>
      <c r="V76" s="224">
        <f>ROUND(E76*U76,2)</f>
        <v>0</v>
      </c>
      <c r="W76" s="224"/>
      <c r="X76" s="224" t="s">
        <v>163</v>
      </c>
      <c r="Y76" s="224" t="s">
        <v>164</v>
      </c>
      <c r="Z76" s="213"/>
      <c r="AA76" s="213"/>
      <c r="AB76" s="213"/>
      <c r="AC76" s="213"/>
      <c r="AD76" s="213"/>
      <c r="AE76" s="213"/>
      <c r="AF76" s="213"/>
      <c r="AG76" s="213" t="s">
        <v>165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9">
        <v>40</v>
      </c>
      <c r="B77" s="250" t="s">
        <v>280</v>
      </c>
      <c r="C77" s="264" t="s">
        <v>281</v>
      </c>
      <c r="D77" s="251" t="s">
        <v>256</v>
      </c>
      <c r="E77" s="252">
        <v>1</v>
      </c>
      <c r="F77" s="253"/>
      <c r="G77" s="254">
        <f>ROUND(E77*F77,2)</f>
        <v>0</v>
      </c>
      <c r="H77" s="253"/>
      <c r="I77" s="254">
        <f>ROUND(E77*H77,2)</f>
        <v>0</v>
      </c>
      <c r="J77" s="253"/>
      <c r="K77" s="254">
        <f>ROUND(E77*J77,2)</f>
        <v>0</v>
      </c>
      <c r="L77" s="254">
        <v>21</v>
      </c>
      <c r="M77" s="254">
        <f>G77*(1+L77/100)</f>
        <v>0</v>
      </c>
      <c r="N77" s="252">
        <v>0</v>
      </c>
      <c r="O77" s="252">
        <f>ROUND(E77*N77,2)</f>
        <v>0</v>
      </c>
      <c r="P77" s="252">
        <v>0</v>
      </c>
      <c r="Q77" s="252">
        <f>ROUND(E77*P77,2)</f>
        <v>0</v>
      </c>
      <c r="R77" s="254"/>
      <c r="S77" s="254" t="s">
        <v>252</v>
      </c>
      <c r="T77" s="255" t="s">
        <v>253</v>
      </c>
      <c r="U77" s="224">
        <v>0</v>
      </c>
      <c r="V77" s="224">
        <f>ROUND(E77*U77,2)</f>
        <v>0</v>
      </c>
      <c r="W77" s="224"/>
      <c r="X77" s="224" t="s">
        <v>163</v>
      </c>
      <c r="Y77" s="224" t="s">
        <v>164</v>
      </c>
      <c r="Z77" s="213"/>
      <c r="AA77" s="213"/>
      <c r="AB77" s="213"/>
      <c r="AC77" s="213"/>
      <c r="AD77" s="213"/>
      <c r="AE77" s="213"/>
      <c r="AF77" s="213"/>
      <c r="AG77" s="213" t="s">
        <v>165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49">
        <v>41</v>
      </c>
      <c r="B78" s="250" t="s">
        <v>282</v>
      </c>
      <c r="C78" s="264" t="s">
        <v>283</v>
      </c>
      <c r="D78" s="251" t="s">
        <v>284</v>
      </c>
      <c r="E78" s="252">
        <v>1</v>
      </c>
      <c r="F78" s="253"/>
      <c r="G78" s="254">
        <f>ROUND(E78*F78,2)</f>
        <v>0</v>
      </c>
      <c r="H78" s="253"/>
      <c r="I78" s="254">
        <f>ROUND(E78*H78,2)</f>
        <v>0</v>
      </c>
      <c r="J78" s="253"/>
      <c r="K78" s="254">
        <f>ROUND(E78*J78,2)</f>
        <v>0</v>
      </c>
      <c r="L78" s="254">
        <v>21</v>
      </c>
      <c r="M78" s="254">
        <f>G78*(1+L78/100)</f>
        <v>0</v>
      </c>
      <c r="N78" s="252">
        <v>0</v>
      </c>
      <c r="O78" s="252">
        <f>ROUND(E78*N78,2)</f>
        <v>0</v>
      </c>
      <c r="P78" s="252">
        <v>0</v>
      </c>
      <c r="Q78" s="252">
        <f>ROUND(E78*P78,2)</f>
        <v>0</v>
      </c>
      <c r="R78" s="254"/>
      <c r="S78" s="254" t="s">
        <v>252</v>
      </c>
      <c r="T78" s="255" t="s">
        <v>253</v>
      </c>
      <c r="U78" s="224">
        <v>0</v>
      </c>
      <c r="V78" s="224">
        <f>ROUND(E78*U78,2)</f>
        <v>0</v>
      </c>
      <c r="W78" s="224"/>
      <c r="X78" s="224" t="s">
        <v>163</v>
      </c>
      <c r="Y78" s="224" t="s">
        <v>220</v>
      </c>
      <c r="Z78" s="213"/>
      <c r="AA78" s="213"/>
      <c r="AB78" s="213"/>
      <c r="AC78" s="213"/>
      <c r="AD78" s="213"/>
      <c r="AE78" s="213"/>
      <c r="AF78" s="213"/>
      <c r="AG78" s="213" t="s">
        <v>165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49">
        <v>42</v>
      </c>
      <c r="B79" s="250" t="s">
        <v>285</v>
      </c>
      <c r="C79" s="264" t="s">
        <v>286</v>
      </c>
      <c r="D79" s="251" t="s">
        <v>284</v>
      </c>
      <c r="E79" s="252">
        <v>2</v>
      </c>
      <c r="F79" s="253"/>
      <c r="G79" s="254">
        <f>ROUND(E79*F79,2)</f>
        <v>0</v>
      </c>
      <c r="H79" s="253"/>
      <c r="I79" s="254">
        <f>ROUND(E79*H79,2)</f>
        <v>0</v>
      </c>
      <c r="J79" s="253"/>
      <c r="K79" s="254">
        <f>ROUND(E79*J79,2)</f>
        <v>0</v>
      </c>
      <c r="L79" s="254">
        <v>21</v>
      </c>
      <c r="M79" s="254">
        <f>G79*(1+L79/100)</f>
        <v>0</v>
      </c>
      <c r="N79" s="252">
        <v>0</v>
      </c>
      <c r="O79" s="252">
        <f>ROUND(E79*N79,2)</f>
        <v>0</v>
      </c>
      <c r="P79" s="252">
        <v>0</v>
      </c>
      <c r="Q79" s="252">
        <f>ROUND(E79*P79,2)</f>
        <v>0</v>
      </c>
      <c r="R79" s="254"/>
      <c r="S79" s="254" t="s">
        <v>252</v>
      </c>
      <c r="T79" s="255" t="s">
        <v>253</v>
      </c>
      <c r="U79" s="224">
        <v>0</v>
      </c>
      <c r="V79" s="224">
        <f>ROUND(E79*U79,2)</f>
        <v>0</v>
      </c>
      <c r="W79" s="224"/>
      <c r="X79" s="224" t="s">
        <v>163</v>
      </c>
      <c r="Y79" s="224" t="s">
        <v>164</v>
      </c>
      <c r="Z79" s="213"/>
      <c r="AA79" s="213"/>
      <c r="AB79" s="213"/>
      <c r="AC79" s="213"/>
      <c r="AD79" s="213"/>
      <c r="AE79" s="213"/>
      <c r="AF79" s="213"/>
      <c r="AG79" s="213" t="s">
        <v>165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49">
        <v>43</v>
      </c>
      <c r="B80" s="250" t="s">
        <v>287</v>
      </c>
      <c r="C80" s="264" t="s">
        <v>288</v>
      </c>
      <c r="D80" s="251" t="s">
        <v>289</v>
      </c>
      <c r="E80" s="252">
        <v>1</v>
      </c>
      <c r="F80" s="253"/>
      <c r="G80" s="254">
        <f>ROUND(E80*F80,2)</f>
        <v>0</v>
      </c>
      <c r="H80" s="253"/>
      <c r="I80" s="254">
        <f>ROUND(E80*H80,2)</f>
        <v>0</v>
      </c>
      <c r="J80" s="253"/>
      <c r="K80" s="254">
        <f>ROUND(E80*J80,2)</f>
        <v>0</v>
      </c>
      <c r="L80" s="254">
        <v>21</v>
      </c>
      <c r="M80" s="254">
        <f>G80*(1+L80/100)</f>
        <v>0</v>
      </c>
      <c r="N80" s="252">
        <v>0</v>
      </c>
      <c r="O80" s="252">
        <f>ROUND(E80*N80,2)</f>
        <v>0</v>
      </c>
      <c r="P80" s="252">
        <v>0</v>
      </c>
      <c r="Q80" s="252">
        <f>ROUND(E80*P80,2)</f>
        <v>0</v>
      </c>
      <c r="R80" s="254"/>
      <c r="S80" s="254" t="s">
        <v>252</v>
      </c>
      <c r="T80" s="255" t="s">
        <v>253</v>
      </c>
      <c r="U80" s="224">
        <v>0</v>
      </c>
      <c r="V80" s="224">
        <f>ROUND(E80*U80,2)</f>
        <v>0</v>
      </c>
      <c r="W80" s="224"/>
      <c r="X80" s="224" t="s">
        <v>163</v>
      </c>
      <c r="Y80" s="224" t="s">
        <v>164</v>
      </c>
      <c r="Z80" s="213"/>
      <c r="AA80" s="213"/>
      <c r="AB80" s="213"/>
      <c r="AC80" s="213"/>
      <c r="AD80" s="213"/>
      <c r="AE80" s="213"/>
      <c r="AF80" s="213"/>
      <c r="AG80" s="213" t="s">
        <v>165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49">
        <v>44</v>
      </c>
      <c r="B81" s="250" t="s">
        <v>290</v>
      </c>
      <c r="C81" s="264" t="s">
        <v>291</v>
      </c>
      <c r="D81" s="251" t="s">
        <v>214</v>
      </c>
      <c r="E81" s="252">
        <v>1</v>
      </c>
      <c r="F81" s="253"/>
      <c r="G81" s="254">
        <f>ROUND(E81*F81,2)</f>
        <v>0</v>
      </c>
      <c r="H81" s="253"/>
      <c r="I81" s="254">
        <f>ROUND(E81*H81,2)</f>
        <v>0</v>
      </c>
      <c r="J81" s="253"/>
      <c r="K81" s="254">
        <f>ROUND(E81*J81,2)</f>
        <v>0</v>
      </c>
      <c r="L81" s="254">
        <v>21</v>
      </c>
      <c r="M81" s="254">
        <f>G81*(1+L81/100)</f>
        <v>0</v>
      </c>
      <c r="N81" s="252">
        <v>5.0000000000000001E-4</v>
      </c>
      <c r="O81" s="252">
        <f>ROUND(E81*N81,2)</f>
        <v>0</v>
      </c>
      <c r="P81" s="252">
        <v>0</v>
      </c>
      <c r="Q81" s="252">
        <f>ROUND(E81*P81,2)</f>
        <v>0</v>
      </c>
      <c r="R81" s="254"/>
      <c r="S81" s="254" t="s">
        <v>252</v>
      </c>
      <c r="T81" s="255" t="s">
        <v>253</v>
      </c>
      <c r="U81" s="224">
        <v>1.04</v>
      </c>
      <c r="V81" s="224">
        <f>ROUND(E81*U81,2)</f>
        <v>1.04</v>
      </c>
      <c r="W81" s="224"/>
      <c r="X81" s="224" t="s">
        <v>292</v>
      </c>
      <c r="Y81" s="224" t="s">
        <v>220</v>
      </c>
      <c r="Z81" s="213"/>
      <c r="AA81" s="213"/>
      <c r="AB81" s="213"/>
      <c r="AC81" s="213"/>
      <c r="AD81" s="213"/>
      <c r="AE81" s="213"/>
      <c r="AF81" s="213"/>
      <c r="AG81" s="213" t="s">
        <v>293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49">
        <v>45</v>
      </c>
      <c r="B82" s="250" t="s">
        <v>282</v>
      </c>
      <c r="C82" s="264" t="s">
        <v>294</v>
      </c>
      <c r="D82" s="251" t="s">
        <v>284</v>
      </c>
      <c r="E82" s="252">
        <v>2</v>
      </c>
      <c r="F82" s="253"/>
      <c r="G82" s="254">
        <f>ROUND(E82*F82,2)</f>
        <v>0</v>
      </c>
      <c r="H82" s="253"/>
      <c r="I82" s="254">
        <f>ROUND(E82*H82,2)</f>
        <v>0</v>
      </c>
      <c r="J82" s="253"/>
      <c r="K82" s="254">
        <f>ROUND(E82*J82,2)</f>
        <v>0</v>
      </c>
      <c r="L82" s="254">
        <v>21</v>
      </c>
      <c r="M82" s="254">
        <f>G82*(1+L82/100)</f>
        <v>0</v>
      </c>
      <c r="N82" s="252">
        <v>0</v>
      </c>
      <c r="O82" s="252">
        <f>ROUND(E82*N82,2)</f>
        <v>0</v>
      </c>
      <c r="P82" s="252">
        <v>0</v>
      </c>
      <c r="Q82" s="252">
        <f>ROUND(E82*P82,2)</f>
        <v>0</v>
      </c>
      <c r="R82" s="254"/>
      <c r="S82" s="254" t="s">
        <v>252</v>
      </c>
      <c r="T82" s="255" t="s">
        <v>253</v>
      </c>
      <c r="U82" s="224">
        <v>0</v>
      </c>
      <c r="V82" s="224">
        <f>ROUND(E82*U82,2)</f>
        <v>0</v>
      </c>
      <c r="W82" s="224"/>
      <c r="X82" s="224" t="s">
        <v>295</v>
      </c>
      <c r="Y82" s="224" t="s">
        <v>164</v>
      </c>
      <c r="Z82" s="213"/>
      <c r="AA82" s="213"/>
      <c r="AB82" s="213"/>
      <c r="AC82" s="213"/>
      <c r="AD82" s="213"/>
      <c r="AE82" s="213"/>
      <c r="AF82" s="213"/>
      <c r="AG82" s="213" t="s">
        <v>296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49">
        <v>46</v>
      </c>
      <c r="B83" s="250" t="s">
        <v>285</v>
      </c>
      <c r="C83" s="264" t="s">
        <v>297</v>
      </c>
      <c r="D83" s="251" t="s">
        <v>256</v>
      </c>
      <c r="E83" s="252">
        <v>2</v>
      </c>
      <c r="F83" s="253"/>
      <c r="G83" s="254">
        <f>ROUND(E83*F83,2)</f>
        <v>0</v>
      </c>
      <c r="H83" s="253"/>
      <c r="I83" s="254">
        <f>ROUND(E83*H83,2)</f>
        <v>0</v>
      </c>
      <c r="J83" s="253"/>
      <c r="K83" s="254">
        <f>ROUND(E83*J83,2)</f>
        <v>0</v>
      </c>
      <c r="L83" s="254">
        <v>21</v>
      </c>
      <c r="M83" s="254">
        <f>G83*(1+L83/100)</f>
        <v>0</v>
      </c>
      <c r="N83" s="252">
        <v>0</v>
      </c>
      <c r="O83" s="252">
        <f>ROUND(E83*N83,2)</f>
        <v>0</v>
      </c>
      <c r="P83" s="252">
        <v>0</v>
      </c>
      <c r="Q83" s="252">
        <f>ROUND(E83*P83,2)</f>
        <v>0</v>
      </c>
      <c r="R83" s="254"/>
      <c r="S83" s="254" t="s">
        <v>252</v>
      </c>
      <c r="T83" s="255" t="s">
        <v>253</v>
      </c>
      <c r="U83" s="224">
        <v>0</v>
      </c>
      <c r="V83" s="224">
        <f>ROUND(E83*U83,2)</f>
        <v>0</v>
      </c>
      <c r="W83" s="224"/>
      <c r="X83" s="224" t="s">
        <v>295</v>
      </c>
      <c r="Y83" s="224" t="s">
        <v>164</v>
      </c>
      <c r="Z83" s="213"/>
      <c r="AA83" s="213"/>
      <c r="AB83" s="213"/>
      <c r="AC83" s="213"/>
      <c r="AD83" s="213"/>
      <c r="AE83" s="213"/>
      <c r="AF83" s="213"/>
      <c r="AG83" s="213" t="s">
        <v>296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49">
        <v>47</v>
      </c>
      <c r="B84" s="250" t="s">
        <v>298</v>
      </c>
      <c r="C84" s="264" t="s">
        <v>299</v>
      </c>
      <c r="D84" s="251" t="s">
        <v>251</v>
      </c>
      <c r="E84" s="252">
        <v>10</v>
      </c>
      <c r="F84" s="253"/>
      <c r="G84" s="254">
        <f>ROUND(E84*F84,2)</f>
        <v>0</v>
      </c>
      <c r="H84" s="253"/>
      <c r="I84" s="254">
        <f>ROUND(E84*H84,2)</f>
        <v>0</v>
      </c>
      <c r="J84" s="253"/>
      <c r="K84" s="254">
        <f>ROUND(E84*J84,2)</f>
        <v>0</v>
      </c>
      <c r="L84" s="254">
        <v>21</v>
      </c>
      <c r="M84" s="254">
        <f>G84*(1+L84/100)</f>
        <v>0</v>
      </c>
      <c r="N84" s="252">
        <v>0</v>
      </c>
      <c r="O84" s="252">
        <f>ROUND(E84*N84,2)</f>
        <v>0</v>
      </c>
      <c r="P84" s="252">
        <v>0</v>
      </c>
      <c r="Q84" s="252">
        <f>ROUND(E84*P84,2)</f>
        <v>0</v>
      </c>
      <c r="R84" s="254" t="s">
        <v>300</v>
      </c>
      <c r="S84" s="254" t="s">
        <v>162</v>
      </c>
      <c r="T84" s="255" t="s">
        <v>162</v>
      </c>
      <c r="U84" s="224">
        <v>1</v>
      </c>
      <c r="V84" s="224">
        <f>ROUND(E84*U84,2)</f>
        <v>10</v>
      </c>
      <c r="W84" s="224"/>
      <c r="X84" s="224" t="s">
        <v>301</v>
      </c>
      <c r="Y84" s="224" t="s">
        <v>220</v>
      </c>
      <c r="Z84" s="213"/>
      <c r="AA84" s="213"/>
      <c r="AB84" s="213"/>
      <c r="AC84" s="213"/>
      <c r="AD84" s="213"/>
      <c r="AE84" s="213"/>
      <c r="AF84" s="213"/>
      <c r="AG84" s="213" t="s">
        <v>302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49">
        <v>48</v>
      </c>
      <c r="B85" s="250" t="s">
        <v>303</v>
      </c>
      <c r="C85" s="264" t="s">
        <v>304</v>
      </c>
      <c r="D85" s="251" t="s">
        <v>251</v>
      </c>
      <c r="E85" s="252">
        <v>36</v>
      </c>
      <c r="F85" s="253"/>
      <c r="G85" s="254">
        <f>ROUND(E85*F85,2)</f>
        <v>0</v>
      </c>
      <c r="H85" s="253"/>
      <c r="I85" s="254">
        <f>ROUND(E85*H85,2)</f>
        <v>0</v>
      </c>
      <c r="J85" s="253"/>
      <c r="K85" s="254">
        <f>ROUND(E85*J85,2)</f>
        <v>0</v>
      </c>
      <c r="L85" s="254">
        <v>21</v>
      </c>
      <c r="M85" s="254">
        <f>G85*(1+L85/100)</f>
        <v>0</v>
      </c>
      <c r="N85" s="252">
        <v>0</v>
      </c>
      <c r="O85" s="252">
        <f>ROUND(E85*N85,2)</f>
        <v>0</v>
      </c>
      <c r="P85" s="252">
        <v>0</v>
      </c>
      <c r="Q85" s="252">
        <f>ROUND(E85*P85,2)</f>
        <v>0</v>
      </c>
      <c r="R85" s="254" t="s">
        <v>300</v>
      </c>
      <c r="S85" s="254" t="s">
        <v>162</v>
      </c>
      <c r="T85" s="255" t="s">
        <v>162</v>
      </c>
      <c r="U85" s="224">
        <v>1</v>
      </c>
      <c r="V85" s="224">
        <f>ROUND(E85*U85,2)</f>
        <v>36</v>
      </c>
      <c r="W85" s="224"/>
      <c r="X85" s="224" t="s">
        <v>301</v>
      </c>
      <c r="Y85" s="224" t="s">
        <v>164</v>
      </c>
      <c r="Z85" s="213"/>
      <c r="AA85" s="213"/>
      <c r="AB85" s="213"/>
      <c r="AC85" s="213"/>
      <c r="AD85" s="213"/>
      <c r="AE85" s="213"/>
      <c r="AF85" s="213"/>
      <c r="AG85" s="213" t="s">
        <v>302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49">
        <v>49</v>
      </c>
      <c r="B86" s="250" t="s">
        <v>305</v>
      </c>
      <c r="C86" s="264" t="s">
        <v>306</v>
      </c>
      <c r="D86" s="251" t="s">
        <v>251</v>
      </c>
      <c r="E86" s="252">
        <v>8</v>
      </c>
      <c r="F86" s="253"/>
      <c r="G86" s="254">
        <f>ROUND(E86*F86,2)</f>
        <v>0</v>
      </c>
      <c r="H86" s="253"/>
      <c r="I86" s="254">
        <f>ROUND(E86*H86,2)</f>
        <v>0</v>
      </c>
      <c r="J86" s="253"/>
      <c r="K86" s="254">
        <f>ROUND(E86*J86,2)</f>
        <v>0</v>
      </c>
      <c r="L86" s="254">
        <v>21</v>
      </c>
      <c r="M86" s="254">
        <f>G86*(1+L86/100)</f>
        <v>0</v>
      </c>
      <c r="N86" s="252">
        <v>0</v>
      </c>
      <c r="O86" s="252">
        <f>ROUND(E86*N86,2)</f>
        <v>0</v>
      </c>
      <c r="P86" s="252">
        <v>0</v>
      </c>
      <c r="Q86" s="252">
        <f>ROUND(E86*P86,2)</f>
        <v>0</v>
      </c>
      <c r="R86" s="254" t="s">
        <v>300</v>
      </c>
      <c r="S86" s="254" t="s">
        <v>162</v>
      </c>
      <c r="T86" s="255" t="s">
        <v>162</v>
      </c>
      <c r="U86" s="224">
        <v>1</v>
      </c>
      <c r="V86" s="224">
        <f>ROUND(E86*U86,2)</f>
        <v>8</v>
      </c>
      <c r="W86" s="224"/>
      <c r="X86" s="224" t="s">
        <v>301</v>
      </c>
      <c r="Y86" s="224" t="s">
        <v>164</v>
      </c>
      <c r="Z86" s="213"/>
      <c r="AA86" s="213"/>
      <c r="AB86" s="213"/>
      <c r="AC86" s="213"/>
      <c r="AD86" s="213"/>
      <c r="AE86" s="213"/>
      <c r="AF86" s="213"/>
      <c r="AG86" s="213" t="s">
        <v>302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49">
        <v>50</v>
      </c>
      <c r="B87" s="250" t="s">
        <v>307</v>
      </c>
      <c r="C87" s="264" t="s">
        <v>308</v>
      </c>
      <c r="D87" s="251" t="s">
        <v>251</v>
      </c>
      <c r="E87" s="252">
        <v>8</v>
      </c>
      <c r="F87" s="253"/>
      <c r="G87" s="254">
        <f>ROUND(E87*F87,2)</f>
        <v>0</v>
      </c>
      <c r="H87" s="253"/>
      <c r="I87" s="254">
        <f>ROUND(E87*H87,2)</f>
        <v>0</v>
      </c>
      <c r="J87" s="253"/>
      <c r="K87" s="254">
        <f>ROUND(E87*J87,2)</f>
        <v>0</v>
      </c>
      <c r="L87" s="254">
        <v>21</v>
      </c>
      <c r="M87" s="254">
        <f>G87*(1+L87/100)</f>
        <v>0</v>
      </c>
      <c r="N87" s="252">
        <v>0</v>
      </c>
      <c r="O87" s="252">
        <f>ROUND(E87*N87,2)</f>
        <v>0</v>
      </c>
      <c r="P87" s="252">
        <v>0</v>
      </c>
      <c r="Q87" s="252">
        <f>ROUND(E87*P87,2)</f>
        <v>0</v>
      </c>
      <c r="R87" s="254"/>
      <c r="S87" s="254" t="s">
        <v>252</v>
      </c>
      <c r="T87" s="255" t="s">
        <v>253</v>
      </c>
      <c r="U87" s="224">
        <v>1</v>
      </c>
      <c r="V87" s="224">
        <f>ROUND(E87*U87,2)</f>
        <v>8</v>
      </c>
      <c r="W87" s="224"/>
      <c r="X87" s="224" t="s">
        <v>301</v>
      </c>
      <c r="Y87" s="224" t="s">
        <v>220</v>
      </c>
      <c r="Z87" s="213"/>
      <c r="AA87" s="213"/>
      <c r="AB87" s="213"/>
      <c r="AC87" s="213"/>
      <c r="AD87" s="213"/>
      <c r="AE87" s="213"/>
      <c r="AF87" s="213"/>
      <c r="AG87" s="213" t="s">
        <v>302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49">
        <v>51</v>
      </c>
      <c r="B88" s="250" t="s">
        <v>309</v>
      </c>
      <c r="C88" s="264" t="s">
        <v>310</v>
      </c>
      <c r="D88" s="251" t="s">
        <v>214</v>
      </c>
      <c r="E88" s="252">
        <v>1</v>
      </c>
      <c r="F88" s="253"/>
      <c r="G88" s="254">
        <f>ROUND(E88*F88,2)</f>
        <v>0</v>
      </c>
      <c r="H88" s="253"/>
      <c r="I88" s="254">
        <f>ROUND(E88*H88,2)</f>
        <v>0</v>
      </c>
      <c r="J88" s="253"/>
      <c r="K88" s="254">
        <f>ROUND(E88*J88,2)</f>
        <v>0</v>
      </c>
      <c r="L88" s="254">
        <v>21</v>
      </c>
      <c r="M88" s="254">
        <f>G88*(1+L88/100)</f>
        <v>0</v>
      </c>
      <c r="N88" s="252">
        <v>0</v>
      </c>
      <c r="O88" s="252">
        <f>ROUND(E88*N88,2)</f>
        <v>0</v>
      </c>
      <c r="P88" s="252">
        <v>0</v>
      </c>
      <c r="Q88" s="252">
        <f>ROUND(E88*P88,2)</f>
        <v>0</v>
      </c>
      <c r="R88" s="254"/>
      <c r="S88" s="254" t="s">
        <v>252</v>
      </c>
      <c r="T88" s="255" t="s">
        <v>253</v>
      </c>
      <c r="U88" s="224">
        <v>0</v>
      </c>
      <c r="V88" s="224">
        <f>ROUND(E88*U88,2)</f>
        <v>0</v>
      </c>
      <c r="W88" s="224"/>
      <c r="X88" s="224" t="s">
        <v>311</v>
      </c>
      <c r="Y88" s="224" t="s">
        <v>164</v>
      </c>
      <c r="Z88" s="213"/>
      <c r="AA88" s="213"/>
      <c r="AB88" s="213"/>
      <c r="AC88" s="213"/>
      <c r="AD88" s="213"/>
      <c r="AE88" s="213"/>
      <c r="AF88" s="213"/>
      <c r="AG88" s="213" t="s">
        <v>312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x14ac:dyDescent="0.2">
      <c r="A89" s="232" t="s">
        <v>156</v>
      </c>
      <c r="B89" s="233" t="s">
        <v>81</v>
      </c>
      <c r="C89" s="259" t="s">
        <v>82</v>
      </c>
      <c r="D89" s="234"/>
      <c r="E89" s="235"/>
      <c r="F89" s="236"/>
      <c r="G89" s="236">
        <f>SUMIF(AG90:AG122,"&lt;&gt;NOR",G90:G122)</f>
        <v>0</v>
      </c>
      <c r="H89" s="236"/>
      <c r="I89" s="236">
        <f>SUM(I90:I122)</f>
        <v>0</v>
      </c>
      <c r="J89" s="236"/>
      <c r="K89" s="236">
        <f>SUM(K90:K122)</f>
        <v>0</v>
      </c>
      <c r="L89" s="236"/>
      <c r="M89" s="236">
        <f>SUM(M90:M122)</f>
        <v>0</v>
      </c>
      <c r="N89" s="235"/>
      <c r="O89" s="235">
        <f>SUM(O90:O122)</f>
        <v>0.27</v>
      </c>
      <c r="P89" s="235"/>
      <c r="Q89" s="235">
        <f>SUM(Q90:Q122)</f>
        <v>0</v>
      </c>
      <c r="R89" s="236"/>
      <c r="S89" s="236"/>
      <c r="T89" s="237"/>
      <c r="U89" s="231"/>
      <c r="V89" s="231">
        <f>SUM(V90:V122)</f>
        <v>71.11</v>
      </c>
      <c r="W89" s="231"/>
      <c r="X89" s="231"/>
      <c r="Y89" s="231"/>
      <c r="AG89" t="s">
        <v>157</v>
      </c>
    </row>
    <row r="90" spans="1:60" outlineLevel="1" x14ac:dyDescent="0.2">
      <c r="A90" s="239">
        <v>52</v>
      </c>
      <c r="B90" s="240" t="s">
        <v>313</v>
      </c>
      <c r="C90" s="260" t="s">
        <v>314</v>
      </c>
      <c r="D90" s="241" t="s">
        <v>188</v>
      </c>
      <c r="E90" s="242">
        <v>15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2">
        <v>1.89E-3</v>
      </c>
      <c r="O90" s="242">
        <f>ROUND(E90*N90,2)</f>
        <v>0.03</v>
      </c>
      <c r="P90" s="242">
        <v>0</v>
      </c>
      <c r="Q90" s="242">
        <f>ROUND(E90*P90,2)</f>
        <v>0</v>
      </c>
      <c r="R90" s="244" t="s">
        <v>203</v>
      </c>
      <c r="S90" s="244" t="s">
        <v>162</v>
      </c>
      <c r="T90" s="245" t="s">
        <v>162</v>
      </c>
      <c r="U90" s="224">
        <v>1.4450000000000001</v>
      </c>
      <c r="V90" s="224">
        <f>ROUND(E90*U90,2)</f>
        <v>21.68</v>
      </c>
      <c r="W90" s="224"/>
      <c r="X90" s="224" t="s">
        <v>163</v>
      </c>
      <c r="Y90" s="224" t="s">
        <v>164</v>
      </c>
      <c r="Z90" s="213"/>
      <c r="AA90" s="213"/>
      <c r="AB90" s="213"/>
      <c r="AC90" s="213"/>
      <c r="AD90" s="213"/>
      <c r="AE90" s="213"/>
      <c r="AF90" s="213"/>
      <c r="AG90" s="213" t="s">
        <v>165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22.5" outlineLevel="2" x14ac:dyDescent="0.2">
      <c r="A91" s="220"/>
      <c r="B91" s="221"/>
      <c r="C91" s="265" t="s">
        <v>315</v>
      </c>
      <c r="D91" s="256"/>
      <c r="E91" s="256"/>
      <c r="F91" s="256"/>
      <c r="G91" s="256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3"/>
      <c r="AA91" s="213"/>
      <c r="AB91" s="213"/>
      <c r="AC91" s="213"/>
      <c r="AD91" s="213"/>
      <c r="AE91" s="213"/>
      <c r="AF91" s="213"/>
      <c r="AG91" s="213" t="s">
        <v>177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47" t="str">
        <f>C91</f>
        <v>Otvor se utěsní minerální vlnou. Prostup i potrubí před a za prostupem je natřeno protipožární stěrkou. Cena obsahuje dodávku minerální vlny a požární stěrky.</v>
      </c>
      <c r="BB91" s="213"/>
      <c r="BC91" s="213"/>
      <c r="BD91" s="213"/>
      <c r="BE91" s="213"/>
      <c r="BF91" s="213"/>
      <c r="BG91" s="213"/>
      <c r="BH91" s="213"/>
    </row>
    <row r="92" spans="1:60" outlineLevel="3" x14ac:dyDescent="0.2">
      <c r="A92" s="220"/>
      <c r="B92" s="221"/>
      <c r="C92" s="263" t="s">
        <v>316</v>
      </c>
      <c r="D92" s="248"/>
      <c r="E92" s="248"/>
      <c r="F92" s="248"/>
      <c r="G92" s="248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3"/>
      <c r="AA92" s="213"/>
      <c r="AB92" s="213"/>
      <c r="AC92" s="213"/>
      <c r="AD92" s="213"/>
      <c r="AE92" s="213"/>
      <c r="AF92" s="213"/>
      <c r="AG92" s="213" t="s">
        <v>177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9">
        <v>53</v>
      </c>
      <c r="B93" s="240" t="s">
        <v>317</v>
      </c>
      <c r="C93" s="260" t="s">
        <v>318</v>
      </c>
      <c r="D93" s="241" t="s">
        <v>206</v>
      </c>
      <c r="E93" s="242">
        <v>84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2">
        <v>0</v>
      </c>
      <c r="O93" s="242">
        <f>ROUND(E93*N93,2)</f>
        <v>0</v>
      </c>
      <c r="P93" s="242">
        <v>0</v>
      </c>
      <c r="Q93" s="242">
        <f>ROUND(E93*P93,2)</f>
        <v>0</v>
      </c>
      <c r="R93" s="244" t="s">
        <v>207</v>
      </c>
      <c r="S93" s="244" t="s">
        <v>162</v>
      </c>
      <c r="T93" s="245" t="s">
        <v>162</v>
      </c>
      <c r="U93" s="224">
        <v>0.13500000000000001</v>
      </c>
      <c r="V93" s="224">
        <f>ROUND(E93*U93,2)</f>
        <v>11.34</v>
      </c>
      <c r="W93" s="224"/>
      <c r="X93" s="224" t="s">
        <v>163</v>
      </c>
      <c r="Y93" s="224" t="s">
        <v>164</v>
      </c>
      <c r="Z93" s="213"/>
      <c r="AA93" s="213"/>
      <c r="AB93" s="213"/>
      <c r="AC93" s="213"/>
      <c r="AD93" s="213"/>
      <c r="AE93" s="213"/>
      <c r="AF93" s="213"/>
      <c r="AG93" s="213" t="s">
        <v>165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2" x14ac:dyDescent="0.2">
      <c r="A94" s="220"/>
      <c r="B94" s="221"/>
      <c r="C94" s="262" t="s">
        <v>319</v>
      </c>
      <c r="D94" s="226"/>
      <c r="E94" s="227">
        <v>7</v>
      </c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3"/>
      <c r="AA94" s="213"/>
      <c r="AB94" s="213"/>
      <c r="AC94" s="213"/>
      <c r="AD94" s="213"/>
      <c r="AE94" s="213"/>
      <c r="AF94" s="213"/>
      <c r="AG94" s="213" t="s">
        <v>169</v>
      </c>
      <c r="AH94" s="213">
        <v>5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3" x14ac:dyDescent="0.2">
      <c r="A95" s="220"/>
      <c r="B95" s="221"/>
      <c r="C95" s="262" t="s">
        <v>320</v>
      </c>
      <c r="D95" s="226"/>
      <c r="E95" s="227">
        <v>45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3"/>
      <c r="AA95" s="213"/>
      <c r="AB95" s="213"/>
      <c r="AC95" s="213"/>
      <c r="AD95" s="213"/>
      <c r="AE95" s="213"/>
      <c r="AF95" s="213"/>
      <c r="AG95" s="213" t="s">
        <v>169</v>
      </c>
      <c r="AH95" s="213">
        <v>5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3" x14ac:dyDescent="0.2">
      <c r="A96" s="220"/>
      <c r="B96" s="221"/>
      <c r="C96" s="262" t="s">
        <v>321</v>
      </c>
      <c r="D96" s="226"/>
      <c r="E96" s="227">
        <v>32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3"/>
      <c r="AA96" s="213"/>
      <c r="AB96" s="213"/>
      <c r="AC96" s="213"/>
      <c r="AD96" s="213"/>
      <c r="AE96" s="213"/>
      <c r="AF96" s="213"/>
      <c r="AG96" s="213" t="s">
        <v>169</v>
      </c>
      <c r="AH96" s="213">
        <v>5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9">
        <v>54</v>
      </c>
      <c r="B97" s="240" t="s">
        <v>322</v>
      </c>
      <c r="C97" s="260" t="s">
        <v>323</v>
      </c>
      <c r="D97" s="241" t="s">
        <v>206</v>
      </c>
      <c r="E97" s="242">
        <v>116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2">
        <v>0</v>
      </c>
      <c r="O97" s="242">
        <f>ROUND(E97*N97,2)</f>
        <v>0</v>
      </c>
      <c r="P97" s="242">
        <v>0</v>
      </c>
      <c r="Q97" s="242">
        <f>ROUND(E97*P97,2)</f>
        <v>0</v>
      </c>
      <c r="R97" s="244" t="s">
        <v>207</v>
      </c>
      <c r="S97" s="244" t="s">
        <v>162</v>
      </c>
      <c r="T97" s="245" t="s">
        <v>162</v>
      </c>
      <c r="U97" s="224">
        <v>0.19500000000000001</v>
      </c>
      <c r="V97" s="224">
        <f>ROUND(E97*U97,2)</f>
        <v>22.62</v>
      </c>
      <c r="W97" s="224"/>
      <c r="X97" s="224" t="s">
        <v>163</v>
      </c>
      <c r="Y97" s="224" t="s">
        <v>164</v>
      </c>
      <c r="Z97" s="213"/>
      <c r="AA97" s="213"/>
      <c r="AB97" s="213"/>
      <c r="AC97" s="213"/>
      <c r="AD97" s="213"/>
      <c r="AE97" s="213"/>
      <c r="AF97" s="213"/>
      <c r="AG97" s="213" t="s">
        <v>165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 x14ac:dyDescent="0.2">
      <c r="A98" s="220"/>
      <c r="B98" s="221"/>
      <c r="C98" s="262" t="s">
        <v>324</v>
      </c>
      <c r="D98" s="226"/>
      <c r="E98" s="227">
        <v>26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3"/>
      <c r="AA98" s="213"/>
      <c r="AB98" s="213"/>
      <c r="AC98" s="213"/>
      <c r="AD98" s="213"/>
      <c r="AE98" s="213"/>
      <c r="AF98" s="213"/>
      <c r="AG98" s="213" t="s">
        <v>169</v>
      </c>
      <c r="AH98" s="213">
        <v>5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3" x14ac:dyDescent="0.2">
      <c r="A99" s="220"/>
      <c r="B99" s="221"/>
      <c r="C99" s="262" t="s">
        <v>325</v>
      </c>
      <c r="D99" s="226"/>
      <c r="E99" s="227">
        <v>82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3"/>
      <c r="AA99" s="213"/>
      <c r="AB99" s="213"/>
      <c r="AC99" s="213"/>
      <c r="AD99" s="213"/>
      <c r="AE99" s="213"/>
      <c r="AF99" s="213"/>
      <c r="AG99" s="213" t="s">
        <v>169</v>
      </c>
      <c r="AH99" s="213">
        <v>5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3" x14ac:dyDescent="0.2">
      <c r="A100" s="220"/>
      <c r="B100" s="221"/>
      <c r="C100" s="262" t="s">
        <v>326</v>
      </c>
      <c r="D100" s="226"/>
      <c r="E100" s="227">
        <v>8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3"/>
      <c r="AA100" s="213"/>
      <c r="AB100" s="213"/>
      <c r="AC100" s="213"/>
      <c r="AD100" s="213"/>
      <c r="AE100" s="213"/>
      <c r="AF100" s="213"/>
      <c r="AG100" s="213" t="s">
        <v>169</v>
      </c>
      <c r="AH100" s="213">
        <v>5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49">
        <v>55</v>
      </c>
      <c r="B101" s="250" t="s">
        <v>327</v>
      </c>
      <c r="C101" s="264" t="s">
        <v>328</v>
      </c>
      <c r="D101" s="251" t="s">
        <v>188</v>
      </c>
      <c r="E101" s="252">
        <v>5</v>
      </c>
      <c r="F101" s="253"/>
      <c r="G101" s="254">
        <f>ROUND(E101*F101,2)</f>
        <v>0</v>
      </c>
      <c r="H101" s="253"/>
      <c r="I101" s="254">
        <f>ROUND(E101*H101,2)</f>
        <v>0</v>
      </c>
      <c r="J101" s="253"/>
      <c r="K101" s="254">
        <f>ROUND(E101*J101,2)</f>
        <v>0</v>
      </c>
      <c r="L101" s="254">
        <v>21</v>
      </c>
      <c r="M101" s="254">
        <f>G101*(1+L101/100)</f>
        <v>0</v>
      </c>
      <c r="N101" s="252">
        <v>0</v>
      </c>
      <c r="O101" s="252">
        <f>ROUND(E101*N101,2)</f>
        <v>0</v>
      </c>
      <c r="P101" s="252">
        <v>0</v>
      </c>
      <c r="Q101" s="252">
        <f>ROUND(E101*P101,2)</f>
        <v>0</v>
      </c>
      <c r="R101" s="254" t="s">
        <v>207</v>
      </c>
      <c r="S101" s="254" t="s">
        <v>162</v>
      </c>
      <c r="T101" s="255" t="s">
        <v>162</v>
      </c>
      <c r="U101" s="224">
        <v>0.11600000000000001</v>
      </c>
      <c r="V101" s="224">
        <f>ROUND(E101*U101,2)</f>
        <v>0.57999999999999996</v>
      </c>
      <c r="W101" s="224"/>
      <c r="X101" s="224" t="s">
        <v>163</v>
      </c>
      <c r="Y101" s="224" t="s">
        <v>164</v>
      </c>
      <c r="Z101" s="213"/>
      <c r="AA101" s="213"/>
      <c r="AB101" s="213"/>
      <c r="AC101" s="213"/>
      <c r="AD101" s="213"/>
      <c r="AE101" s="213"/>
      <c r="AF101" s="213"/>
      <c r="AG101" s="213" t="s">
        <v>165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ht="22.5" outlineLevel="1" x14ac:dyDescent="0.2">
      <c r="A102" s="249">
        <v>56</v>
      </c>
      <c r="B102" s="250" t="s">
        <v>329</v>
      </c>
      <c r="C102" s="264" t="s">
        <v>330</v>
      </c>
      <c r="D102" s="251" t="s">
        <v>188</v>
      </c>
      <c r="E102" s="252">
        <v>25</v>
      </c>
      <c r="F102" s="253"/>
      <c r="G102" s="254">
        <f>ROUND(E102*F102,2)</f>
        <v>0</v>
      </c>
      <c r="H102" s="253"/>
      <c r="I102" s="254">
        <f>ROUND(E102*H102,2)</f>
        <v>0</v>
      </c>
      <c r="J102" s="253"/>
      <c r="K102" s="254">
        <f>ROUND(E102*J102,2)</f>
        <v>0</v>
      </c>
      <c r="L102" s="254">
        <v>21</v>
      </c>
      <c r="M102" s="254">
        <f>G102*(1+L102/100)</f>
        <v>0</v>
      </c>
      <c r="N102" s="252">
        <v>0</v>
      </c>
      <c r="O102" s="252">
        <f>ROUND(E102*N102,2)</f>
        <v>0</v>
      </c>
      <c r="P102" s="252">
        <v>0</v>
      </c>
      <c r="Q102" s="252">
        <f>ROUND(E102*P102,2)</f>
        <v>0</v>
      </c>
      <c r="R102" s="254" t="s">
        <v>207</v>
      </c>
      <c r="S102" s="254" t="s">
        <v>162</v>
      </c>
      <c r="T102" s="255" t="s">
        <v>162</v>
      </c>
      <c r="U102" s="224">
        <v>0.14000000000000001</v>
      </c>
      <c r="V102" s="224">
        <f>ROUND(E102*U102,2)</f>
        <v>3.5</v>
      </c>
      <c r="W102" s="224"/>
      <c r="X102" s="224" t="s">
        <v>163</v>
      </c>
      <c r="Y102" s="224" t="s">
        <v>164</v>
      </c>
      <c r="Z102" s="213"/>
      <c r="AA102" s="213"/>
      <c r="AB102" s="213"/>
      <c r="AC102" s="213"/>
      <c r="AD102" s="213"/>
      <c r="AE102" s="213"/>
      <c r="AF102" s="213"/>
      <c r="AG102" s="213" t="s">
        <v>165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ht="22.5" outlineLevel="1" x14ac:dyDescent="0.2">
      <c r="A103" s="249">
        <v>57</v>
      </c>
      <c r="B103" s="250" t="s">
        <v>331</v>
      </c>
      <c r="C103" s="264" t="s">
        <v>332</v>
      </c>
      <c r="D103" s="251" t="s">
        <v>188</v>
      </c>
      <c r="E103" s="252">
        <v>12</v>
      </c>
      <c r="F103" s="253"/>
      <c r="G103" s="254">
        <f>ROUND(E103*F103,2)</f>
        <v>0</v>
      </c>
      <c r="H103" s="253"/>
      <c r="I103" s="254">
        <f>ROUND(E103*H103,2)</f>
        <v>0</v>
      </c>
      <c r="J103" s="253"/>
      <c r="K103" s="254">
        <f>ROUND(E103*J103,2)</f>
        <v>0</v>
      </c>
      <c r="L103" s="254">
        <v>21</v>
      </c>
      <c r="M103" s="254">
        <f>G103*(1+L103/100)</f>
        <v>0</v>
      </c>
      <c r="N103" s="252">
        <v>0</v>
      </c>
      <c r="O103" s="252">
        <f>ROUND(E103*N103,2)</f>
        <v>0</v>
      </c>
      <c r="P103" s="252">
        <v>0</v>
      </c>
      <c r="Q103" s="252">
        <f>ROUND(E103*P103,2)</f>
        <v>0</v>
      </c>
      <c r="R103" s="254" t="s">
        <v>207</v>
      </c>
      <c r="S103" s="254" t="s">
        <v>162</v>
      </c>
      <c r="T103" s="255" t="s">
        <v>162</v>
      </c>
      <c r="U103" s="224">
        <v>0.20399999999999999</v>
      </c>
      <c r="V103" s="224">
        <f>ROUND(E103*U103,2)</f>
        <v>2.4500000000000002</v>
      </c>
      <c r="W103" s="224"/>
      <c r="X103" s="224" t="s">
        <v>163</v>
      </c>
      <c r="Y103" s="224" t="s">
        <v>164</v>
      </c>
      <c r="Z103" s="213"/>
      <c r="AA103" s="213"/>
      <c r="AB103" s="213"/>
      <c r="AC103" s="213"/>
      <c r="AD103" s="213"/>
      <c r="AE103" s="213"/>
      <c r="AF103" s="213"/>
      <c r="AG103" s="213" t="s">
        <v>165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39">
        <v>58</v>
      </c>
      <c r="B104" s="240" t="s">
        <v>333</v>
      </c>
      <c r="C104" s="260" t="s">
        <v>334</v>
      </c>
      <c r="D104" s="241" t="s">
        <v>206</v>
      </c>
      <c r="E104" s="242">
        <v>28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2">
        <v>0</v>
      </c>
      <c r="O104" s="242">
        <f>ROUND(E104*N104,2)</f>
        <v>0</v>
      </c>
      <c r="P104" s="242">
        <v>0</v>
      </c>
      <c r="Q104" s="242">
        <f>ROUND(E104*P104,2)</f>
        <v>0</v>
      </c>
      <c r="R104" s="244"/>
      <c r="S104" s="244" t="s">
        <v>252</v>
      </c>
      <c r="T104" s="245" t="s">
        <v>253</v>
      </c>
      <c r="U104" s="224">
        <v>0.23300000000000001</v>
      </c>
      <c r="V104" s="224">
        <f>ROUND(E104*U104,2)</f>
        <v>6.52</v>
      </c>
      <c r="W104" s="224"/>
      <c r="X104" s="224" t="s">
        <v>163</v>
      </c>
      <c r="Y104" s="224" t="s">
        <v>164</v>
      </c>
      <c r="Z104" s="213"/>
      <c r="AA104" s="213"/>
      <c r="AB104" s="213"/>
      <c r="AC104" s="213"/>
      <c r="AD104" s="213"/>
      <c r="AE104" s="213"/>
      <c r="AF104" s="213"/>
      <c r="AG104" s="213" t="s">
        <v>165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2" x14ac:dyDescent="0.2">
      <c r="A105" s="220"/>
      <c r="B105" s="221"/>
      <c r="C105" s="262" t="s">
        <v>335</v>
      </c>
      <c r="D105" s="226"/>
      <c r="E105" s="227">
        <v>28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3"/>
      <c r="AA105" s="213"/>
      <c r="AB105" s="213"/>
      <c r="AC105" s="213"/>
      <c r="AD105" s="213"/>
      <c r="AE105" s="213"/>
      <c r="AF105" s="213"/>
      <c r="AG105" s="213" t="s">
        <v>169</v>
      </c>
      <c r="AH105" s="213">
        <v>5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49">
        <v>59</v>
      </c>
      <c r="B106" s="250" t="s">
        <v>336</v>
      </c>
      <c r="C106" s="264" t="s">
        <v>337</v>
      </c>
      <c r="D106" s="251" t="s">
        <v>188</v>
      </c>
      <c r="E106" s="252">
        <v>10</v>
      </c>
      <c r="F106" s="253"/>
      <c r="G106" s="254">
        <f>ROUND(E106*F106,2)</f>
        <v>0</v>
      </c>
      <c r="H106" s="253"/>
      <c r="I106" s="254">
        <f>ROUND(E106*H106,2)</f>
        <v>0</v>
      </c>
      <c r="J106" s="253"/>
      <c r="K106" s="254">
        <f>ROUND(E106*J106,2)</f>
        <v>0</v>
      </c>
      <c r="L106" s="254">
        <v>21</v>
      </c>
      <c r="M106" s="254">
        <f>G106*(1+L106/100)</f>
        <v>0</v>
      </c>
      <c r="N106" s="252">
        <v>0</v>
      </c>
      <c r="O106" s="252">
        <f>ROUND(E106*N106,2)</f>
        <v>0</v>
      </c>
      <c r="P106" s="252">
        <v>0</v>
      </c>
      <c r="Q106" s="252">
        <f>ROUND(E106*P106,2)</f>
        <v>0</v>
      </c>
      <c r="R106" s="254"/>
      <c r="S106" s="254" t="s">
        <v>252</v>
      </c>
      <c r="T106" s="255" t="s">
        <v>162</v>
      </c>
      <c r="U106" s="224">
        <v>0.24199999999999999</v>
      </c>
      <c r="V106" s="224">
        <f>ROUND(E106*U106,2)</f>
        <v>2.42</v>
      </c>
      <c r="W106" s="224"/>
      <c r="X106" s="224" t="s">
        <v>163</v>
      </c>
      <c r="Y106" s="224" t="s">
        <v>164</v>
      </c>
      <c r="Z106" s="213"/>
      <c r="AA106" s="213"/>
      <c r="AB106" s="213"/>
      <c r="AC106" s="213"/>
      <c r="AD106" s="213"/>
      <c r="AE106" s="213"/>
      <c r="AF106" s="213"/>
      <c r="AG106" s="213" t="s">
        <v>165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ht="33.75" outlineLevel="1" x14ac:dyDescent="0.2">
      <c r="A107" s="239">
        <v>60</v>
      </c>
      <c r="B107" s="240" t="s">
        <v>338</v>
      </c>
      <c r="C107" s="260" t="s">
        <v>339</v>
      </c>
      <c r="D107" s="241" t="s">
        <v>206</v>
      </c>
      <c r="E107" s="242">
        <v>7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2">
        <v>3.1E-4</v>
      </c>
      <c r="O107" s="242">
        <f>ROUND(E107*N107,2)</f>
        <v>0</v>
      </c>
      <c r="P107" s="242">
        <v>0</v>
      </c>
      <c r="Q107" s="242">
        <f>ROUND(E107*P107,2)</f>
        <v>0</v>
      </c>
      <c r="R107" s="244" t="s">
        <v>340</v>
      </c>
      <c r="S107" s="244" t="s">
        <v>162</v>
      </c>
      <c r="T107" s="245" t="s">
        <v>162</v>
      </c>
      <c r="U107" s="224">
        <v>0</v>
      </c>
      <c r="V107" s="224">
        <f>ROUND(E107*U107,2)</f>
        <v>0</v>
      </c>
      <c r="W107" s="224"/>
      <c r="X107" s="224" t="s">
        <v>311</v>
      </c>
      <c r="Y107" s="224" t="s">
        <v>164</v>
      </c>
      <c r="Z107" s="213"/>
      <c r="AA107" s="213"/>
      <c r="AB107" s="213"/>
      <c r="AC107" s="213"/>
      <c r="AD107" s="213"/>
      <c r="AE107" s="213"/>
      <c r="AF107" s="213"/>
      <c r="AG107" s="213" t="s">
        <v>312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 x14ac:dyDescent="0.2">
      <c r="A108" s="220"/>
      <c r="B108" s="221"/>
      <c r="C108" s="262" t="s">
        <v>341</v>
      </c>
      <c r="D108" s="226"/>
      <c r="E108" s="227">
        <v>7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3"/>
      <c r="AA108" s="213"/>
      <c r="AB108" s="213"/>
      <c r="AC108" s="213"/>
      <c r="AD108" s="213"/>
      <c r="AE108" s="213"/>
      <c r="AF108" s="213"/>
      <c r="AG108" s="213" t="s">
        <v>169</v>
      </c>
      <c r="AH108" s="213">
        <v>5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33.75" outlineLevel="1" x14ac:dyDescent="0.2">
      <c r="A109" s="239">
        <v>61</v>
      </c>
      <c r="B109" s="240" t="s">
        <v>342</v>
      </c>
      <c r="C109" s="260" t="s">
        <v>343</v>
      </c>
      <c r="D109" s="241" t="s">
        <v>206</v>
      </c>
      <c r="E109" s="242">
        <v>45</v>
      </c>
      <c r="F109" s="243"/>
      <c r="G109" s="244">
        <f>ROUND(E109*F109,2)</f>
        <v>0</v>
      </c>
      <c r="H109" s="243"/>
      <c r="I109" s="244">
        <f>ROUND(E109*H109,2)</f>
        <v>0</v>
      </c>
      <c r="J109" s="243"/>
      <c r="K109" s="244">
        <f>ROUND(E109*J109,2)</f>
        <v>0</v>
      </c>
      <c r="L109" s="244">
        <v>21</v>
      </c>
      <c r="M109" s="244">
        <f>G109*(1+L109/100)</f>
        <v>0</v>
      </c>
      <c r="N109" s="242">
        <v>3.4000000000000002E-4</v>
      </c>
      <c r="O109" s="242">
        <f>ROUND(E109*N109,2)</f>
        <v>0.02</v>
      </c>
      <c r="P109" s="242">
        <v>0</v>
      </c>
      <c r="Q109" s="242">
        <f>ROUND(E109*P109,2)</f>
        <v>0</v>
      </c>
      <c r="R109" s="244" t="s">
        <v>340</v>
      </c>
      <c r="S109" s="244" t="s">
        <v>162</v>
      </c>
      <c r="T109" s="245" t="s">
        <v>162</v>
      </c>
      <c r="U109" s="224">
        <v>0</v>
      </c>
      <c r="V109" s="224">
        <f>ROUND(E109*U109,2)</f>
        <v>0</v>
      </c>
      <c r="W109" s="224"/>
      <c r="X109" s="224" t="s">
        <v>311</v>
      </c>
      <c r="Y109" s="224" t="s">
        <v>164</v>
      </c>
      <c r="Z109" s="213"/>
      <c r="AA109" s="213"/>
      <c r="AB109" s="213"/>
      <c r="AC109" s="213"/>
      <c r="AD109" s="213"/>
      <c r="AE109" s="213"/>
      <c r="AF109" s="213"/>
      <c r="AG109" s="213" t="s">
        <v>312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2">
      <c r="A110" s="220"/>
      <c r="B110" s="221"/>
      <c r="C110" s="262" t="s">
        <v>344</v>
      </c>
      <c r="D110" s="226"/>
      <c r="E110" s="227">
        <v>45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3"/>
      <c r="AA110" s="213"/>
      <c r="AB110" s="213"/>
      <c r="AC110" s="213"/>
      <c r="AD110" s="213"/>
      <c r="AE110" s="213"/>
      <c r="AF110" s="213"/>
      <c r="AG110" s="213" t="s">
        <v>169</v>
      </c>
      <c r="AH110" s="213">
        <v>5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33.75" outlineLevel="1" x14ac:dyDescent="0.2">
      <c r="A111" s="239">
        <v>62</v>
      </c>
      <c r="B111" s="240" t="s">
        <v>345</v>
      </c>
      <c r="C111" s="260" t="s">
        <v>346</v>
      </c>
      <c r="D111" s="241" t="s">
        <v>206</v>
      </c>
      <c r="E111" s="242">
        <v>32</v>
      </c>
      <c r="F111" s="243"/>
      <c r="G111" s="244">
        <f>ROUND(E111*F111,2)</f>
        <v>0</v>
      </c>
      <c r="H111" s="243"/>
      <c r="I111" s="244">
        <f>ROUND(E111*H111,2)</f>
        <v>0</v>
      </c>
      <c r="J111" s="243"/>
      <c r="K111" s="244">
        <f>ROUND(E111*J111,2)</f>
        <v>0</v>
      </c>
      <c r="L111" s="244">
        <v>21</v>
      </c>
      <c r="M111" s="244">
        <f>G111*(1+L111/100)</f>
        <v>0</v>
      </c>
      <c r="N111" s="242">
        <v>7.3999999999999999E-4</v>
      </c>
      <c r="O111" s="242">
        <f>ROUND(E111*N111,2)</f>
        <v>0.02</v>
      </c>
      <c r="P111" s="242">
        <v>0</v>
      </c>
      <c r="Q111" s="242">
        <f>ROUND(E111*P111,2)</f>
        <v>0</v>
      </c>
      <c r="R111" s="244" t="s">
        <v>340</v>
      </c>
      <c r="S111" s="244" t="s">
        <v>162</v>
      </c>
      <c r="T111" s="245" t="s">
        <v>162</v>
      </c>
      <c r="U111" s="224">
        <v>0</v>
      </c>
      <c r="V111" s="224">
        <f>ROUND(E111*U111,2)</f>
        <v>0</v>
      </c>
      <c r="W111" s="224"/>
      <c r="X111" s="224" t="s">
        <v>311</v>
      </c>
      <c r="Y111" s="224" t="s">
        <v>164</v>
      </c>
      <c r="Z111" s="213"/>
      <c r="AA111" s="213"/>
      <c r="AB111" s="213"/>
      <c r="AC111" s="213"/>
      <c r="AD111" s="213"/>
      <c r="AE111" s="213"/>
      <c r="AF111" s="213"/>
      <c r="AG111" s="213" t="s">
        <v>312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 x14ac:dyDescent="0.2">
      <c r="A112" s="220"/>
      <c r="B112" s="221"/>
      <c r="C112" s="262" t="s">
        <v>347</v>
      </c>
      <c r="D112" s="226"/>
      <c r="E112" s="227">
        <v>32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3"/>
      <c r="AA112" s="213"/>
      <c r="AB112" s="213"/>
      <c r="AC112" s="213"/>
      <c r="AD112" s="213"/>
      <c r="AE112" s="213"/>
      <c r="AF112" s="213"/>
      <c r="AG112" s="213" t="s">
        <v>169</v>
      </c>
      <c r="AH112" s="213">
        <v>5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ht="33.75" outlineLevel="1" x14ac:dyDescent="0.2">
      <c r="A113" s="239">
        <v>63</v>
      </c>
      <c r="B113" s="240" t="s">
        <v>348</v>
      </c>
      <c r="C113" s="260" t="s">
        <v>349</v>
      </c>
      <c r="D113" s="241" t="s">
        <v>206</v>
      </c>
      <c r="E113" s="242">
        <v>26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21</v>
      </c>
      <c r="M113" s="244">
        <f>G113*(1+L113/100)</f>
        <v>0</v>
      </c>
      <c r="N113" s="242">
        <v>8.0000000000000004E-4</v>
      </c>
      <c r="O113" s="242">
        <f>ROUND(E113*N113,2)</f>
        <v>0.02</v>
      </c>
      <c r="P113" s="242">
        <v>0</v>
      </c>
      <c r="Q113" s="242">
        <f>ROUND(E113*P113,2)</f>
        <v>0</v>
      </c>
      <c r="R113" s="244" t="s">
        <v>340</v>
      </c>
      <c r="S113" s="244" t="s">
        <v>162</v>
      </c>
      <c r="T113" s="245" t="s">
        <v>162</v>
      </c>
      <c r="U113" s="224">
        <v>0</v>
      </c>
      <c r="V113" s="224">
        <f>ROUND(E113*U113,2)</f>
        <v>0</v>
      </c>
      <c r="W113" s="224"/>
      <c r="X113" s="224" t="s">
        <v>311</v>
      </c>
      <c r="Y113" s="224" t="s">
        <v>164</v>
      </c>
      <c r="Z113" s="213"/>
      <c r="AA113" s="213"/>
      <c r="AB113" s="213"/>
      <c r="AC113" s="213"/>
      <c r="AD113" s="213"/>
      <c r="AE113" s="213"/>
      <c r="AF113" s="213"/>
      <c r="AG113" s="213" t="s">
        <v>312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2" x14ac:dyDescent="0.2">
      <c r="A114" s="220"/>
      <c r="B114" s="221"/>
      <c r="C114" s="262" t="s">
        <v>350</v>
      </c>
      <c r="D114" s="226"/>
      <c r="E114" s="227">
        <v>26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24"/>
      <c r="Z114" s="213"/>
      <c r="AA114" s="213"/>
      <c r="AB114" s="213"/>
      <c r="AC114" s="213"/>
      <c r="AD114" s="213"/>
      <c r="AE114" s="213"/>
      <c r="AF114" s="213"/>
      <c r="AG114" s="213" t="s">
        <v>169</v>
      </c>
      <c r="AH114" s="213">
        <v>5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33.75" outlineLevel="1" x14ac:dyDescent="0.2">
      <c r="A115" s="239">
        <v>64</v>
      </c>
      <c r="B115" s="240" t="s">
        <v>351</v>
      </c>
      <c r="C115" s="260" t="s">
        <v>352</v>
      </c>
      <c r="D115" s="241" t="s">
        <v>206</v>
      </c>
      <c r="E115" s="242">
        <v>82</v>
      </c>
      <c r="F115" s="243"/>
      <c r="G115" s="244">
        <f>ROUND(E115*F115,2)</f>
        <v>0</v>
      </c>
      <c r="H115" s="243"/>
      <c r="I115" s="244">
        <f>ROUND(E115*H115,2)</f>
        <v>0</v>
      </c>
      <c r="J115" s="243"/>
      <c r="K115" s="244">
        <f>ROUND(E115*J115,2)</f>
        <v>0</v>
      </c>
      <c r="L115" s="244">
        <v>21</v>
      </c>
      <c r="M115" s="244">
        <f>G115*(1+L115/100)</f>
        <v>0</v>
      </c>
      <c r="N115" s="242">
        <v>8.9999999999999998E-4</v>
      </c>
      <c r="O115" s="242">
        <f>ROUND(E115*N115,2)</f>
        <v>7.0000000000000007E-2</v>
      </c>
      <c r="P115" s="242">
        <v>0</v>
      </c>
      <c r="Q115" s="242">
        <f>ROUND(E115*P115,2)</f>
        <v>0</v>
      </c>
      <c r="R115" s="244" t="s">
        <v>340</v>
      </c>
      <c r="S115" s="244" t="s">
        <v>162</v>
      </c>
      <c r="T115" s="245" t="s">
        <v>162</v>
      </c>
      <c r="U115" s="224">
        <v>0</v>
      </c>
      <c r="V115" s="224">
        <f>ROUND(E115*U115,2)</f>
        <v>0</v>
      </c>
      <c r="W115" s="224"/>
      <c r="X115" s="224" t="s">
        <v>311</v>
      </c>
      <c r="Y115" s="224" t="s">
        <v>164</v>
      </c>
      <c r="Z115" s="213"/>
      <c r="AA115" s="213"/>
      <c r="AB115" s="213"/>
      <c r="AC115" s="213"/>
      <c r="AD115" s="213"/>
      <c r="AE115" s="213"/>
      <c r="AF115" s="213"/>
      <c r="AG115" s="213" t="s">
        <v>312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2" x14ac:dyDescent="0.2">
      <c r="A116" s="220"/>
      <c r="B116" s="221"/>
      <c r="C116" s="262" t="s">
        <v>353</v>
      </c>
      <c r="D116" s="226"/>
      <c r="E116" s="227">
        <v>82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3"/>
      <c r="AA116" s="213"/>
      <c r="AB116" s="213"/>
      <c r="AC116" s="213"/>
      <c r="AD116" s="213"/>
      <c r="AE116" s="213"/>
      <c r="AF116" s="213"/>
      <c r="AG116" s="213" t="s">
        <v>169</v>
      </c>
      <c r="AH116" s="213">
        <v>5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ht="33.75" outlineLevel="1" x14ac:dyDescent="0.2">
      <c r="A117" s="239">
        <v>65</v>
      </c>
      <c r="B117" s="240" t="s">
        <v>354</v>
      </c>
      <c r="C117" s="260" t="s">
        <v>355</v>
      </c>
      <c r="D117" s="241" t="s">
        <v>206</v>
      </c>
      <c r="E117" s="242">
        <v>8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2">
        <v>1.41E-3</v>
      </c>
      <c r="O117" s="242">
        <f>ROUND(E117*N117,2)</f>
        <v>0.01</v>
      </c>
      <c r="P117" s="242">
        <v>0</v>
      </c>
      <c r="Q117" s="242">
        <f>ROUND(E117*P117,2)</f>
        <v>0</v>
      </c>
      <c r="R117" s="244" t="s">
        <v>340</v>
      </c>
      <c r="S117" s="244" t="s">
        <v>162</v>
      </c>
      <c r="T117" s="245" t="s">
        <v>162</v>
      </c>
      <c r="U117" s="224">
        <v>0</v>
      </c>
      <c r="V117" s="224">
        <f>ROUND(E117*U117,2)</f>
        <v>0</v>
      </c>
      <c r="W117" s="224"/>
      <c r="X117" s="224" t="s">
        <v>311</v>
      </c>
      <c r="Y117" s="224" t="s">
        <v>164</v>
      </c>
      <c r="Z117" s="213"/>
      <c r="AA117" s="213"/>
      <c r="AB117" s="213"/>
      <c r="AC117" s="213"/>
      <c r="AD117" s="213"/>
      <c r="AE117" s="213"/>
      <c r="AF117" s="213"/>
      <c r="AG117" s="213" t="s">
        <v>312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2" x14ac:dyDescent="0.2">
      <c r="A118" s="220"/>
      <c r="B118" s="221"/>
      <c r="C118" s="262" t="s">
        <v>356</v>
      </c>
      <c r="D118" s="226"/>
      <c r="E118" s="227">
        <v>8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3"/>
      <c r="AA118" s="213"/>
      <c r="AB118" s="213"/>
      <c r="AC118" s="213"/>
      <c r="AD118" s="213"/>
      <c r="AE118" s="213"/>
      <c r="AF118" s="213"/>
      <c r="AG118" s="213" t="s">
        <v>169</v>
      </c>
      <c r="AH118" s="213">
        <v>5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ht="33.75" outlineLevel="1" x14ac:dyDescent="0.2">
      <c r="A119" s="239">
        <v>66</v>
      </c>
      <c r="B119" s="240" t="s">
        <v>357</v>
      </c>
      <c r="C119" s="260" t="s">
        <v>358</v>
      </c>
      <c r="D119" s="241" t="s">
        <v>206</v>
      </c>
      <c r="E119" s="242">
        <v>28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4">
        <f>ROUND(E119*J119,2)</f>
        <v>0</v>
      </c>
      <c r="L119" s="244">
        <v>21</v>
      </c>
      <c r="M119" s="244">
        <f>G119*(1+L119/100)</f>
        <v>0</v>
      </c>
      <c r="N119" s="242">
        <v>3.7000000000000002E-3</v>
      </c>
      <c r="O119" s="242">
        <f>ROUND(E119*N119,2)</f>
        <v>0.1</v>
      </c>
      <c r="P119" s="242">
        <v>0</v>
      </c>
      <c r="Q119" s="242">
        <f>ROUND(E119*P119,2)</f>
        <v>0</v>
      </c>
      <c r="R119" s="244" t="s">
        <v>340</v>
      </c>
      <c r="S119" s="244" t="s">
        <v>162</v>
      </c>
      <c r="T119" s="245" t="s">
        <v>162</v>
      </c>
      <c r="U119" s="224">
        <v>0</v>
      </c>
      <c r="V119" s="224">
        <f>ROUND(E119*U119,2)</f>
        <v>0</v>
      </c>
      <c r="W119" s="224"/>
      <c r="X119" s="224" t="s">
        <v>311</v>
      </c>
      <c r="Y119" s="224" t="s">
        <v>164</v>
      </c>
      <c r="Z119" s="213"/>
      <c r="AA119" s="213"/>
      <c r="AB119" s="213"/>
      <c r="AC119" s="213"/>
      <c r="AD119" s="213"/>
      <c r="AE119" s="213"/>
      <c r="AF119" s="213"/>
      <c r="AG119" s="213" t="s">
        <v>312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2" x14ac:dyDescent="0.2">
      <c r="A120" s="220"/>
      <c r="B120" s="221"/>
      <c r="C120" s="262" t="s">
        <v>359</v>
      </c>
      <c r="D120" s="226"/>
      <c r="E120" s="227">
        <v>28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24"/>
      <c r="Z120" s="213"/>
      <c r="AA120" s="213"/>
      <c r="AB120" s="213"/>
      <c r="AC120" s="213"/>
      <c r="AD120" s="213"/>
      <c r="AE120" s="213"/>
      <c r="AF120" s="213"/>
      <c r="AG120" s="213" t="s">
        <v>169</v>
      </c>
      <c r="AH120" s="213">
        <v>5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>
        <v>67</v>
      </c>
      <c r="B121" s="221" t="s">
        <v>360</v>
      </c>
      <c r="C121" s="266" t="s">
        <v>361</v>
      </c>
      <c r="D121" s="222" t="s">
        <v>0</v>
      </c>
      <c r="E121" s="257"/>
      <c r="F121" s="225"/>
      <c r="G121" s="224">
        <f>ROUND(E121*F121,2)</f>
        <v>0</v>
      </c>
      <c r="H121" s="225"/>
      <c r="I121" s="224">
        <f>ROUND(E121*H121,2)</f>
        <v>0</v>
      </c>
      <c r="J121" s="225"/>
      <c r="K121" s="224">
        <f>ROUND(E121*J121,2)</f>
        <v>0</v>
      </c>
      <c r="L121" s="224">
        <v>21</v>
      </c>
      <c r="M121" s="224">
        <f>G121*(1+L121/100)</f>
        <v>0</v>
      </c>
      <c r="N121" s="223">
        <v>0</v>
      </c>
      <c r="O121" s="223">
        <f>ROUND(E121*N121,2)</f>
        <v>0</v>
      </c>
      <c r="P121" s="223">
        <v>0</v>
      </c>
      <c r="Q121" s="223">
        <f>ROUND(E121*P121,2)</f>
        <v>0</v>
      </c>
      <c r="R121" s="224" t="s">
        <v>203</v>
      </c>
      <c r="S121" s="224" t="s">
        <v>162</v>
      </c>
      <c r="T121" s="224" t="s">
        <v>162</v>
      </c>
      <c r="U121" s="224">
        <v>0</v>
      </c>
      <c r="V121" s="224">
        <f>ROUND(E121*U121,2)</f>
        <v>0</v>
      </c>
      <c r="W121" s="224"/>
      <c r="X121" s="224" t="s">
        <v>362</v>
      </c>
      <c r="Y121" s="224" t="s">
        <v>164</v>
      </c>
      <c r="Z121" s="213"/>
      <c r="AA121" s="213"/>
      <c r="AB121" s="213"/>
      <c r="AC121" s="213"/>
      <c r="AD121" s="213"/>
      <c r="AE121" s="213"/>
      <c r="AF121" s="213"/>
      <c r="AG121" s="213" t="s">
        <v>363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2" x14ac:dyDescent="0.2">
      <c r="A122" s="220"/>
      <c r="B122" s="221"/>
      <c r="C122" s="267" t="s">
        <v>364</v>
      </c>
      <c r="D122" s="258"/>
      <c r="E122" s="258"/>
      <c r="F122" s="258"/>
      <c r="G122" s="258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3"/>
      <c r="AA122" s="213"/>
      <c r="AB122" s="213"/>
      <c r="AC122" s="213"/>
      <c r="AD122" s="213"/>
      <c r="AE122" s="213"/>
      <c r="AF122" s="213"/>
      <c r="AG122" s="213" t="s">
        <v>167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x14ac:dyDescent="0.2">
      <c r="A123" s="232" t="s">
        <v>156</v>
      </c>
      <c r="B123" s="233" t="s">
        <v>83</v>
      </c>
      <c r="C123" s="259" t="s">
        <v>84</v>
      </c>
      <c r="D123" s="234"/>
      <c r="E123" s="235"/>
      <c r="F123" s="236"/>
      <c r="G123" s="236">
        <f>SUMIF(AG124:AG131,"&lt;&gt;NOR",G124:G131)</f>
        <v>0</v>
      </c>
      <c r="H123" s="236"/>
      <c r="I123" s="236">
        <f>SUM(I124:I131)</f>
        <v>0</v>
      </c>
      <c r="J123" s="236"/>
      <c r="K123" s="236">
        <f>SUM(K124:K131)</f>
        <v>0</v>
      </c>
      <c r="L123" s="236"/>
      <c r="M123" s="236">
        <f>SUM(M124:M131)</f>
        <v>0</v>
      </c>
      <c r="N123" s="235"/>
      <c r="O123" s="235">
        <f>SUM(O124:O131)</f>
        <v>0</v>
      </c>
      <c r="P123" s="235"/>
      <c r="Q123" s="235">
        <f>SUM(Q124:Q131)</f>
        <v>0</v>
      </c>
      <c r="R123" s="236"/>
      <c r="S123" s="236"/>
      <c r="T123" s="237"/>
      <c r="U123" s="231"/>
      <c r="V123" s="231">
        <f>SUM(V124:V131)</f>
        <v>2.41</v>
      </c>
      <c r="W123" s="231"/>
      <c r="X123" s="231"/>
      <c r="Y123" s="231"/>
      <c r="AG123" t="s">
        <v>157</v>
      </c>
    </row>
    <row r="124" spans="1:60" outlineLevel="1" x14ac:dyDescent="0.2">
      <c r="A124" s="239">
        <v>68</v>
      </c>
      <c r="B124" s="240" t="s">
        <v>365</v>
      </c>
      <c r="C124" s="260" t="s">
        <v>366</v>
      </c>
      <c r="D124" s="241" t="s">
        <v>206</v>
      </c>
      <c r="E124" s="242">
        <v>6</v>
      </c>
      <c r="F124" s="243"/>
      <c r="G124" s="244">
        <f>ROUND(E124*F124,2)</f>
        <v>0</v>
      </c>
      <c r="H124" s="243"/>
      <c r="I124" s="244">
        <f>ROUND(E124*H124,2)</f>
        <v>0</v>
      </c>
      <c r="J124" s="243"/>
      <c r="K124" s="244">
        <f>ROUND(E124*J124,2)</f>
        <v>0</v>
      </c>
      <c r="L124" s="244">
        <v>21</v>
      </c>
      <c r="M124" s="244">
        <f>G124*(1+L124/100)</f>
        <v>0</v>
      </c>
      <c r="N124" s="242">
        <v>3.8000000000000002E-4</v>
      </c>
      <c r="O124" s="242">
        <f>ROUND(E124*N124,2)</f>
        <v>0</v>
      </c>
      <c r="P124" s="242">
        <v>0</v>
      </c>
      <c r="Q124" s="242">
        <f>ROUND(E124*P124,2)</f>
        <v>0</v>
      </c>
      <c r="R124" s="244" t="s">
        <v>207</v>
      </c>
      <c r="S124" s="244" t="s">
        <v>162</v>
      </c>
      <c r="T124" s="245" t="s">
        <v>162</v>
      </c>
      <c r="U124" s="224">
        <v>0.32</v>
      </c>
      <c r="V124" s="224">
        <f>ROUND(E124*U124,2)</f>
        <v>1.92</v>
      </c>
      <c r="W124" s="224"/>
      <c r="X124" s="224" t="s">
        <v>163</v>
      </c>
      <c r="Y124" s="224" t="s">
        <v>164</v>
      </c>
      <c r="Z124" s="213"/>
      <c r="AA124" s="213"/>
      <c r="AB124" s="213"/>
      <c r="AC124" s="213"/>
      <c r="AD124" s="213"/>
      <c r="AE124" s="213"/>
      <c r="AF124" s="213"/>
      <c r="AG124" s="213" t="s">
        <v>165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2" x14ac:dyDescent="0.2">
      <c r="A125" s="220"/>
      <c r="B125" s="221"/>
      <c r="C125" s="261" t="s">
        <v>367</v>
      </c>
      <c r="D125" s="246"/>
      <c r="E125" s="246"/>
      <c r="F125" s="246"/>
      <c r="G125" s="246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24"/>
      <c r="Z125" s="213"/>
      <c r="AA125" s="213"/>
      <c r="AB125" s="213"/>
      <c r="AC125" s="213"/>
      <c r="AD125" s="213"/>
      <c r="AE125" s="213"/>
      <c r="AF125" s="213"/>
      <c r="AG125" s="213" t="s">
        <v>167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2.5" outlineLevel="1" x14ac:dyDescent="0.2">
      <c r="A126" s="249">
        <v>69</v>
      </c>
      <c r="B126" s="250" t="s">
        <v>368</v>
      </c>
      <c r="C126" s="264" t="s">
        <v>369</v>
      </c>
      <c r="D126" s="251" t="s">
        <v>188</v>
      </c>
      <c r="E126" s="252">
        <v>1</v>
      </c>
      <c r="F126" s="253"/>
      <c r="G126" s="254">
        <f>ROUND(E126*F126,2)</f>
        <v>0</v>
      </c>
      <c r="H126" s="253"/>
      <c r="I126" s="254">
        <f>ROUND(E126*H126,2)</f>
        <v>0</v>
      </c>
      <c r="J126" s="253"/>
      <c r="K126" s="254">
        <f>ROUND(E126*J126,2)</f>
        <v>0</v>
      </c>
      <c r="L126" s="254">
        <v>21</v>
      </c>
      <c r="M126" s="254">
        <f>G126*(1+L126/100)</f>
        <v>0</v>
      </c>
      <c r="N126" s="252">
        <v>1.1800000000000001E-3</v>
      </c>
      <c r="O126" s="252">
        <f>ROUND(E126*N126,2)</f>
        <v>0</v>
      </c>
      <c r="P126" s="252">
        <v>0</v>
      </c>
      <c r="Q126" s="252">
        <f>ROUND(E126*P126,2)</f>
        <v>0</v>
      </c>
      <c r="R126" s="254" t="s">
        <v>207</v>
      </c>
      <c r="S126" s="254" t="s">
        <v>162</v>
      </c>
      <c r="T126" s="255" t="s">
        <v>162</v>
      </c>
      <c r="U126" s="224">
        <v>0.2</v>
      </c>
      <c r="V126" s="224">
        <f>ROUND(E126*U126,2)</f>
        <v>0.2</v>
      </c>
      <c r="W126" s="224"/>
      <c r="X126" s="224" t="s">
        <v>163</v>
      </c>
      <c r="Y126" s="224" t="s">
        <v>164</v>
      </c>
      <c r="Z126" s="213"/>
      <c r="AA126" s="213"/>
      <c r="AB126" s="213"/>
      <c r="AC126" s="213"/>
      <c r="AD126" s="213"/>
      <c r="AE126" s="213"/>
      <c r="AF126" s="213"/>
      <c r="AG126" s="213" t="s">
        <v>165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39">
        <v>70</v>
      </c>
      <c r="B127" s="240" t="s">
        <v>370</v>
      </c>
      <c r="C127" s="260" t="s">
        <v>371</v>
      </c>
      <c r="D127" s="241" t="s">
        <v>206</v>
      </c>
      <c r="E127" s="242">
        <v>6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2">
        <v>0</v>
      </c>
      <c r="O127" s="242">
        <f>ROUND(E127*N127,2)</f>
        <v>0</v>
      </c>
      <c r="P127" s="242">
        <v>0</v>
      </c>
      <c r="Q127" s="242">
        <f>ROUND(E127*P127,2)</f>
        <v>0</v>
      </c>
      <c r="R127" s="244" t="s">
        <v>207</v>
      </c>
      <c r="S127" s="244" t="s">
        <v>162</v>
      </c>
      <c r="T127" s="245" t="s">
        <v>162</v>
      </c>
      <c r="U127" s="224">
        <v>4.8000000000000001E-2</v>
      </c>
      <c r="V127" s="224">
        <f>ROUND(E127*U127,2)</f>
        <v>0.28999999999999998</v>
      </c>
      <c r="W127" s="224"/>
      <c r="X127" s="224" t="s">
        <v>163</v>
      </c>
      <c r="Y127" s="224" t="s">
        <v>164</v>
      </c>
      <c r="Z127" s="213"/>
      <c r="AA127" s="213"/>
      <c r="AB127" s="213"/>
      <c r="AC127" s="213"/>
      <c r="AD127" s="213"/>
      <c r="AE127" s="213"/>
      <c r="AF127" s="213"/>
      <c r="AG127" s="213" t="s">
        <v>165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2" x14ac:dyDescent="0.2">
      <c r="A128" s="220"/>
      <c r="B128" s="221"/>
      <c r="C128" s="262" t="s">
        <v>372</v>
      </c>
      <c r="D128" s="226"/>
      <c r="E128" s="227">
        <v>6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24"/>
      <c r="Z128" s="213"/>
      <c r="AA128" s="213"/>
      <c r="AB128" s="213"/>
      <c r="AC128" s="213"/>
      <c r="AD128" s="213"/>
      <c r="AE128" s="213"/>
      <c r="AF128" s="213"/>
      <c r="AG128" s="213" t="s">
        <v>169</v>
      </c>
      <c r="AH128" s="213">
        <v>5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39">
        <v>71</v>
      </c>
      <c r="B129" s="240" t="s">
        <v>373</v>
      </c>
      <c r="C129" s="260" t="s">
        <v>374</v>
      </c>
      <c r="D129" s="241" t="s">
        <v>0</v>
      </c>
      <c r="E129" s="242">
        <v>72.459999999999994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2">
        <v>0</v>
      </c>
      <c r="O129" s="242">
        <f>ROUND(E129*N129,2)</f>
        <v>0</v>
      </c>
      <c r="P129" s="242">
        <v>0</v>
      </c>
      <c r="Q129" s="242">
        <f>ROUND(E129*P129,2)</f>
        <v>0</v>
      </c>
      <c r="R129" s="244" t="s">
        <v>207</v>
      </c>
      <c r="S129" s="244" t="s">
        <v>162</v>
      </c>
      <c r="T129" s="245" t="s">
        <v>162</v>
      </c>
      <c r="U129" s="224">
        <v>0</v>
      </c>
      <c r="V129" s="224">
        <f>ROUND(E129*U129,2)</f>
        <v>0</v>
      </c>
      <c r="W129" s="224"/>
      <c r="X129" s="224" t="s">
        <v>163</v>
      </c>
      <c r="Y129" s="224" t="s">
        <v>164</v>
      </c>
      <c r="Z129" s="213"/>
      <c r="AA129" s="213"/>
      <c r="AB129" s="213"/>
      <c r="AC129" s="213"/>
      <c r="AD129" s="213"/>
      <c r="AE129" s="213"/>
      <c r="AF129" s="213"/>
      <c r="AG129" s="213" t="s">
        <v>375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2" x14ac:dyDescent="0.2">
      <c r="A130" s="220"/>
      <c r="B130" s="221"/>
      <c r="C130" s="261" t="s">
        <v>376</v>
      </c>
      <c r="D130" s="246"/>
      <c r="E130" s="246"/>
      <c r="F130" s="246"/>
      <c r="G130" s="246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3"/>
      <c r="AA130" s="213"/>
      <c r="AB130" s="213"/>
      <c r="AC130" s="213"/>
      <c r="AD130" s="213"/>
      <c r="AE130" s="213"/>
      <c r="AF130" s="213"/>
      <c r="AG130" s="213" t="s">
        <v>167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49">
        <v>72</v>
      </c>
      <c r="B131" s="250" t="s">
        <v>377</v>
      </c>
      <c r="C131" s="264" t="s">
        <v>378</v>
      </c>
      <c r="D131" s="251" t="s">
        <v>251</v>
      </c>
      <c r="E131" s="252">
        <v>6</v>
      </c>
      <c r="F131" s="253"/>
      <c r="G131" s="254">
        <f>ROUND(E131*F131,2)</f>
        <v>0</v>
      </c>
      <c r="H131" s="253"/>
      <c r="I131" s="254">
        <f>ROUND(E131*H131,2)</f>
        <v>0</v>
      </c>
      <c r="J131" s="253"/>
      <c r="K131" s="254">
        <f>ROUND(E131*J131,2)</f>
        <v>0</v>
      </c>
      <c r="L131" s="254">
        <v>21</v>
      </c>
      <c r="M131" s="254">
        <f>G131*(1+L131/100)</f>
        <v>0</v>
      </c>
      <c r="N131" s="252">
        <v>0</v>
      </c>
      <c r="O131" s="252">
        <f>ROUND(E131*N131,2)</f>
        <v>0</v>
      </c>
      <c r="P131" s="252">
        <v>0</v>
      </c>
      <c r="Q131" s="252">
        <f>ROUND(E131*P131,2)</f>
        <v>0</v>
      </c>
      <c r="R131" s="254"/>
      <c r="S131" s="254" t="s">
        <v>252</v>
      </c>
      <c r="T131" s="255" t="s">
        <v>253</v>
      </c>
      <c r="U131" s="224">
        <v>0</v>
      </c>
      <c r="V131" s="224">
        <f>ROUND(E131*U131,2)</f>
        <v>0</v>
      </c>
      <c r="W131" s="224"/>
      <c r="X131" s="224" t="s">
        <v>163</v>
      </c>
      <c r="Y131" s="224" t="s">
        <v>164</v>
      </c>
      <c r="Z131" s="213"/>
      <c r="AA131" s="213"/>
      <c r="AB131" s="213"/>
      <c r="AC131" s="213"/>
      <c r="AD131" s="213"/>
      <c r="AE131" s="213"/>
      <c r="AF131" s="213"/>
      <c r="AG131" s="213" t="s">
        <v>165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x14ac:dyDescent="0.2">
      <c r="A132" s="232" t="s">
        <v>156</v>
      </c>
      <c r="B132" s="233" t="s">
        <v>85</v>
      </c>
      <c r="C132" s="259" t="s">
        <v>86</v>
      </c>
      <c r="D132" s="234"/>
      <c r="E132" s="235"/>
      <c r="F132" s="236"/>
      <c r="G132" s="236">
        <f>SUMIF(AG133:AG237,"&lt;&gt;NOR",G133:G237)</f>
        <v>0</v>
      </c>
      <c r="H132" s="236"/>
      <c r="I132" s="236">
        <f>SUM(I133:I237)</f>
        <v>0</v>
      </c>
      <c r="J132" s="236"/>
      <c r="K132" s="236">
        <f>SUM(K133:K237)</f>
        <v>0</v>
      </c>
      <c r="L132" s="236"/>
      <c r="M132" s="236">
        <f>SUM(M133:M237)</f>
        <v>0</v>
      </c>
      <c r="N132" s="235"/>
      <c r="O132" s="235">
        <f>SUM(O133:O237)</f>
        <v>0.08</v>
      </c>
      <c r="P132" s="235"/>
      <c r="Q132" s="235">
        <f>SUM(Q133:Q237)</f>
        <v>0</v>
      </c>
      <c r="R132" s="236"/>
      <c r="S132" s="236"/>
      <c r="T132" s="237"/>
      <c r="U132" s="231"/>
      <c r="V132" s="231">
        <f>SUM(V133:V237)</f>
        <v>36.880000000000003</v>
      </c>
      <c r="W132" s="231"/>
      <c r="X132" s="231"/>
      <c r="Y132" s="231"/>
      <c r="AG132" t="s">
        <v>157</v>
      </c>
    </row>
    <row r="133" spans="1:60" ht="22.5" outlineLevel="1" x14ac:dyDescent="0.2">
      <c r="A133" s="239">
        <v>73</v>
      </c>
      <c r="B133" s="240" t="s">
        <v>379</v>
      </c>
      <c r="C133" s="260" t="s">
        <v>380</v>
      </c>
      <c r="D133" s="241" t="s">
        <v>206</v>
      </c>
      <c r="E133" s="242">
        <v>16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2">
        <v>0</v>
      </c>
      <c r="O133" s="242">
        <f>ROUND(E133*N133,2)</f>
        <v>0</v>
      </c>
      <c r="P133" s="242">
        <v>0</v>
      </c>
      <c r="Q133" s="242">
        <f>ROUND(E133*P133,2)</f>
        <v>0</v>
      </c>
      <c r="R133" s="244" t="s">
        <v>207</v>
      </c>
      <c r="S133" s="244" t="s">
        <v>162</v>
      </c>
      <c r="T133" s="245" t="s">
        <v>162</v>
      </c>
      <c r="U133" s="224">
        <v>0.16814000000000001</v>
      </c>
      <c r="V133" s="224">
        <f>ROUND(E133*U133,2)</f>
        <v>2.69</v>
      </c>
      <c r="W133" s="224"/>
      <c r="X133" s="224" t="s">
        <v>163</v>
      </c>
      <c r="Y133" s="224" t="s">
        <v>164</v>
      </c>
      <c r="Z133" s="213"/>
      <c r="AA133" s="213"/>
      <c r="AB133" s="213"/>
      <c r="AC133" s="213"/>
      <c r="AD133" s="213"/>
      <c r="AE133" s="213"/>
      <c r="AF133" s="213"/>
      <c r="AG133" s="213" t="s">
        <v>165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 x14ac:dyDescent="0.2">
      <c r="A134" s="220"/>
      <c r="B134" s="221"/>
      <c r="C134" s="261" t="s">
        <v>381</v>
      </c>
      <c r="D134" s="246"/>
      <c r="E134" s="246"/>
      <c r="F134" s="246"/>
      <c r="G134" s="246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3"/>
      <c r="AA134" s="213"/>
      <c r="AB134" s="213"/>
      <c r="AC134" s="213"/>
      <c r="AD134" s="213"/>
      <c r="AE134" s="213"/>
      <c r="AF134" s="213"/>
      <c r="AG134" s="213" t="s">
        <v>167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2" x14ac:dyDescent="0.2">
      <c r="A135" s="220"/>
      <c r="B135" s="221"/>
      <c r="C135" s="263" t="s">
        <v>923</v>
      </c>
      <c r="D135" s="248"/>
      <c r="E135" s="248"/>
      <c r="F135" s="248"/>
      <c r="G135" s="248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3"/>
      <c r="AA135" s="213"/>
      <c r="AB135" s="213"/>
      <c r="AC135" s="213"/>
      <c r="AD135" s="213"/>
      <c r="AE135" s="213"/>
      <c r="AF135" s="213"/>
      <c r="AG135" s="213" t="s">
        <v>177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3" x14ac:dyDescent="0.2">
      <c r="A136" s="220"/>
      <c r="B136" s="221"/>
      <c r="C136" s="263" t="s">
        <v>316</v>
      </c>
      <c r="D136" s="248"/>
      <c r="E136" s="248"/>
      <c r="F136" s="248"/>
      <c r="G136" s="248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3"/>
      <c r="AA136" s="213"/>
      <c r="AB136" s="213"/>
      <c r="AC136" s="213"/>
      <c r="AD136" s="213"/>
      <c r="AE136" s="213"/>
      <c r="AF136" s="213"/>
      <c r="AG136" s="213" t="s">
        <v>177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3" x14ac:dyDescent="0.2">
      <c r="A137" s="220"/>
      <c r="B137" s="221"/>
      <c r="C137" s="263" t="s">
        <v>382</v>
      </c>
      <c r="D137" s="248"/>
      <c r="E137" s="248"/>
      <c r="F137" s="248"/>
      <c r="G137" s="248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3"/>
      <c r="AA137" s="213"/>
      <c r="AB137" s="213"/>
      <c r="AC137" s="213"/>
      <c r="AD137" s="213"/>
      <c r="AE137" s="213"/>
      <c r="AF137" s="213"/>
      <c r="AG137" s="213" t="s">
        <v>177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2" x14ac:dyDescent="0.2">
      <c r="A138" s="220"/>
      <c r="B138" s="221"/>
      <c r="C138" s="262" t="s">
        <v>383</v>
      </c>
      <c r="D138" s="226"/>
      <c r="E138" s="227">
        <v>16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3"/>
      <c r="AA138" s="213"/>
      <c r="AB138" s="213"/>
      <c r="AC138" s="213"/>
      <c r="AD138" s="213"/>
      <c r="AE138" s="213"/>
      <c r="AF138" s="213"/>
      <c r="AG138" s="213" t="s">
        <v>169</v>
      </c>
      <c r="AH138" s="213">
        <v>5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ht="22.5" outlineLevel="1" x14ac:dyDescent="0.2">
      <c r="A139" s="239">
        <v>74</v>
      </c>
      <c r="B139" s="240" t="s">
        <v>384</v>
      </c>
      <c r="C139" s="260" t="s">
        <v>385</v>
      </c>
      <c r="D139" s="241" t="s">
        <v>206</v>
      </c>
      <c r="E139" s="242">
        <v>16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2">
        <v>0</v>
      </c>
      <c r="O139" s="242">
        <f>ROUND(E139*N139,2)</f>
        <v>0</v>
      </c>
      <c r="P139" s="242">
        <v>0</v>
      </c>
      <c r="Q139" s="242">
        <f>ROUND(E139*P139,2)</f>
        <v>0</v>
      </c>
      <c r="R139" s="244" t="s">
        <v>207</v>
      </c>
      <c r="S139" s="244" t="s">
        <v>162</v>
      </c>
      <c r="T139" s="245" t="s">
        <v>162</v>
      </c>
      <c r="U139" s="224">
        <v>0.19586000000000001</v>
      </c>
      <c r="V139" s="224">
        <f>ROUND(E139*U139,2)</f>
        <v>3.13</v>
      </c>
      <c r="W139" s="224"/>
      <c r="X139" s="224" t="s">
        <v>163</v>
      </c>
      <c r="Y139" s="224" t="s">
        <v>164</v>
      </c>
      <c r="Z139" s="213"/>
      <c r="AA139" s="213"/>
      <c r="AB139" s="213"/>
      <c r="AC139" s="213"/>
      <c r="AD139" s="213"/>
      <c r="AE139" s="213"/>
      <c r="AF139" s="213"/>
      <c r="AG139" s="213" t="s">
        <v>165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2" x14ac:dyDescent="0.2">
      <c r="A140" s="220"/>
      <c r="B140" s="221"/>
      <c r="C140" s="261" t="s">
        <v>381</v>
      </c>
      <c r="D140" s="246"/>
      <c r="E140" s="246"/>
      <c r="F140" s="246"/>
      <c r="G140" s="246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3"/>
      <c r="AA140" s="213"/>
      <c r="AB140" s="213"/>
      <c r="AC140" s="213"/>
      <c r="AD140" s="213"/>
      <c r="AE140" s="213"/>
      <c r="AF140" s="213"/>
      <c r="AG140" s="213" t="s">
        <v>167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2" x14ac:dyDescent="0.2">
      <c r="A141" s="220"/>
      <c r="B141" s="221"/>
      <c r="C141" s="263" t="s">
        <v>923</v>
      </c>
      <c r="D141" s="248"/>
      <c r="E141" s="248"/>
      <c r="F141" s="248"/>
      <c r="G141" s="248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3"/>
      <c r="AA141" s="213"/>
      <c r="AB141" s="213"/>
      <c r="AC141" s="213"/>
      <c r="AD141" s="213"/>
      <c r="AE141" s="213"/>
      <c r="AF141" s="213"/>
      <c r="AG141" s="213" t="s">
        <v>177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3" x14ac:dyDescent="0.2">
      <c r="A142" s="220"/>
      <c r="B142" s="221"/>
      <c r="C142" s="263" t="s">
        <v>316</v>
      </c>
      <c r="D142" s="248"/>
      <c r="E142" s="248"/>
      <c r="F142" s="248"/>
      <c r="G142" s="248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3"/>
      <c r="AA142" s="213"/>
      <c r="AB142" s="213"/>
      <c r="AC142" s="213"/>
      <c r="AD142" s="213"/>
      <c r="AE142" s="213"/>
      <c r="AF142" s="213"/>
      <c r="AG142" s="213" t="s">
        <v>177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3" x14ac:dyDescent="0.2">
      <c r="A143" s="220"/>
      <c r="B143" s="221"/>
      <c r="C143" s="263" t="s">
        <v>382</v>
      </c>
      <c r="D143" s="248"/>
      <c r="E143" s="248"/>
      <c r="F143" s="248"/>
      <c r="G143" s="248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3"/>
      <c r="AA143" s="213"/>
      <c r="AB143" s="213"/>
      <c r="AC143" s="213"/>
      <c r="AD143" s="213"/>
      <c r="AE143" s="213"/>
      <c r="AF143" s="213"/>
      <c r="AG143" s="213" t="s">
        <v>177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2" x14ac:dyDescent="0.2">
      <c r="A144" s="220"/>
      <c r="B144" s="221"/>
      <c r="C144" s="262" t="s">
        <v>386</v>
      </c>
      <c r="D144" s="226"/>
      <c r="E144" s="227">
        <v>16</v>
      </c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3"/>
      <c r="AA144" s="213"/>
      <c r="AB144" s="213"/>
      <c r="AC144" s="213"/>
      <c r="AD144" s="213"/>
      <c r="AE144" s="213"/>
      <c r="AF144" s="213"/>
      <c r="AG144" s="213" t="s">
        <v>169</v>
      </c>
      <c r="AH144" s="213">
        <v>5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ht="22.5" outlineLevel="1" x14ac:dyDescent="0.2">
      <c r="A145" s="239">
        <v>75</v>
      </c>
      <c r="B145" s="240" t="s">
        <v>387</v>
      </c>
      <c r="C145" s="260" t="s">
        <v>388</v>
      </c>
      <c r="D145" s="241" t="s">
        <v>206</v>
      </c>
      <c r="E145" s="242">
        <v>4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2">
        <v>0</v>
      </c>
      <c r="O145" s="242">
        <f>ROUND(E145*N145,2)</f>
        <v>0</v>
      </c>
      <c r="P145" s="242">
        <v>0</v>
      </c>
      <c r="Q145" s="242">
        <f>ROUND(E145*P145,2)</f>
        <v>0</v>
      </c>
      <c r="R145" s="244" t="s">
        <v>207</v>
      </c>
      <c r="S145" s="244" t="s">
        <v>162</v>
      </c>
      <c r="T145" s="245" t="s">
        <v>162</v>
      </c>
      <c r="U145" s="224">
        <v>0.22378999999999999</v>
      </c>
      <c r="V145" s="224">
        <f>ROUND(E145*U145,2)</f>
        <v>0.9</v>
      </c>
      <c r="W145" s="224"/>
      <c r="X145" s="224" t="s">
        <v>163</v>
      </c>
      <c r="Y145" s="224" t="s">
        <v>164</v>
      </c>
      <c r="Z145" s="213"/>
      <c r="AA145" s="213"/>
      <c r="AB145" s="213"/>
      <c r="AC145" s="213"/>
      <c r="AD145" s="213"/>
      <c r="AE145" s="213"/>
      <c r="AF145" s="213"/>
      <c r="AG145" s="213" t="s">
        <v>165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2" x14ac:dyDescent="0.2">
      <c r="A146" s="220"/>
      <c r="B146" s="221"/>
      <c r="C146" s="261" t="s">
        <v>381</v>
      </c>
      <c r="D146" s="246"/>
      <c r="E146" s="246"/>
      <c r="F146" s="246"/>
      <c r="G146" s="246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24"/>
      <c r="Z146" s="213"/>
      <c r="AA146" s="213"/>
      <c r="AB146" s="213"/>
      <c r="AC146" s="213"/>
      <c r="AD146" s="213"/>
      <c r="AE146" s="213"/>
      <c r="AF146" s="213"/>
      <c r="AG146" s="213" t="s">
        <v>167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2" x14ac:dyDescent="0.2">
      <c r="A147" s="220"/>
      <c r="B147" s="221"/>
      <c r="C147" s="263" t="s">
        <v>923</v>
      </c>
      <c r="D147" s="248"/>
      <c r="E147" s="248"/>
      <c r="F147" s="248"/>
      <c r="G147" s="248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3"/>
      <c r="AA147" s="213"/>
      <c r="AB147" s="213"/>
      <c r="AC147" s="213"/>
      <c r="AD147" s="213"/>
      <c r="AE147" s="213"/>
      <c r="AF147" s="213"/>
      <c r="AG147" s="213" t="s">
        <v>177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3" x14ac:dyDescent="0.2">
      <c r="A148" s="220"/>
      <c r="B148" s="221"/>
      <c r="C148" s="263" t="s">
        <v>316</v>
      </c>
      <c r="D148" s="248"/>
      <c r="E148" s="248"/>
      <c r="F148" s="248"/>
      <c r="G148" s="248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3"/>
      <c r="AA148" s="213"/>
      <c r="AB148" s="213"/>
      <c r="AC148" s="213"/>
      <c r="AD148" s="213"/>
      <c r="AE148" s="213"/>
      <c r="AF148" s="213"/>
      <c r="AG148" s="213" t="s">
        <v>177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3" x14ac:dyDescent="0.2">
      <c r="A149" s="220"/>
      <c r="B149" s="221"/>
      <c r="C149" s="263" t="s">
        <v>382</v>
      </c>
      <c r="D149" s="248"/>
      <c r="E149" s="248"/>
      <c r="F149" s="248"/>
      <c r="G149" s="248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24"/>
      <c r="Z149" s="213"/>
      <c r="AA149" s="213"/>
      <c r="AB149" s="213"/>
      <c r="AC149" s="213"/>
      <c r="AD149" s="213"/>
      <c r="AE149" s="213"/>
      <c r="AF149" s="213"/>
      <c r="AG149" s="213" t="s">
        <v>177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 x14ac:dyDescent="0.2">
      <c r="A150" s="220"/>
      <c r="B150" s="221"/>
      <c r="C150" s="262" t="s">
        <v>389</v>
      </c>
      <c r="D150" s="226"/>
      <c r="E150" s="227">
        <v>4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24"/>
      <c r="Z150" s="213"/>
      <c r="AA150" s="213"/>
      <c r="AB150" s="213"/>
      <c r="AC150" s="213"/>
      <c r="AD150" s="213"/>
      <c r="AE150" s="213"/>
      <c r="AF150" s="213"/>
      <c r="AG150" s="213" t="s">
        <v>169</v>
      </c>
      <c r="AH150" s="213">
        <v>5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ht="22.5" outlineLevel="1" x14ac:dyDescent="0.2">
      <c r="A151" s="239">
        <v>76</v>
      </c>
      <c r="B151" s="240" t="s">
        <v>390</v>
      </c>
      <c r="C151" s="260" t="s">
        <v>391</v>
      </c>
      <c r="D151" s="241" t="s">
        <v>206</v>
      </c>
      <c r="E151" s="242">
        <v>26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2">
        <v>0</v>
      </c>
      <c r="O151" s="242">
        <f>ROUND(E151*N151,2)</f>
        <v>0</v>
      </c>
      <c r="P151" s="242">
        <v>0</v>
      </c>
      <c r="Q151" s="242">
        <f>ROUND(E151*P151,2)</f>
        <v>0</v>
      </c>
      <c r="R151" s="244" t="s">
        <v>207</v>
      </c>
      <c r="S151" s="244" t="s">
        <v>162</v>
      </c>
      <c r="T151" s="245" t="s">
        <v>162</v>
      </c>
      <c r="U151" s="224">
        <v>0.32057000000000002</v>
      </c>
      <c r="V151" s="224">
        <f>ROUND(E151*U151,2)</f>
        <v>8.33</v>
      </c>
      <c r="W151" s="224"/>
      <c r="X151" s="224" t="s">
        <v>163</v>
      </c>
      <c r="Y151" s="224" t="s">
        <v>164</v>
      </c>
      <c r="Z151" s="213"/>
      <c r="AA151" s="213"/>
      <c r="AB151" s="213"/>
      <c r="AC151" s="213"/>
      <c r="AD151" s="213"/>
      <c r="AE151" s="213"/>
      <c r="AF151" s="213"/>
      <c r="AG151" s="213" t="s">
        <v>165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 x14ac:dyDescent="0.2">
      <c r="A152" s="220"/>
      <c r="B152" s="221"/>
      <c r="C152" s="261" t="s">
        <v>381</v>
      </c>
      <c r="D152" s="246"/>
      <c r="E152" s="246"/>
      <c r="F152" s="246"/>
      <c r="G152" s="246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3"/>
      <c r="AA152" s="213"/>
      <c r="AB152" s="213"/>
      <c r="AC152" s="213"/>
      <c r="AD152" s="213"/>
      <c r="AE152" s="213"/>
      <c r="AF152" s="213"/>
      <c r="AG152" s="213" t="s">
        <v>167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2" x14ac:dyDescent="0.2">
      <c r="A153" s="220"/>
      <c r="B153" s="221"/>
      <c r="C153" s="263" t="s">
        <v>923</v>
      </c>
      <c r="D153" s="248"/>
      <c r="E153" s="248"/>
      <c r="F153" s="248"/>
      <c r="G153" s="248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3"/>
      <c r="AA153" s="213"/>
      <c r="AB153" s="213"/>
      <c r="AC153" s="213"/>
      <c r="AD153" s="213"/>
      <c r="AE153" s="213"/>
      <c r="AF153" s="213"/>
      <c r="AG153" s="213" t="s">
        <v>177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3" x14ac:dyDescent="0.2">
      <c r="A154" s="220"/>
      <c r="B154" s="221"/>
      <c r="C154" s="263" t="s">
        <v>316</v>
      </c>
      <c r="D154" s="248"/>
      <c r="E154" s="248"/>
      <c r="F154" s="248"/>
      <c r="G154" s="248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24"/>
      <c r="Z154" s="213"/>
      <c r="AA154" s="213"/>
      <c r="AB154" s="213"/>
      <c r="AC154" s="213"/>
      <c r="AD154" s="213"/>
      <c r="AE154" s="213"/>
      <c r="AF154" s="213"/>
      <c r="AG154" s="213" t="s">
        <v>177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3" x14ac:dyDescent="0.2">
      <c r="A155" s="220"/>
      <c r="B155" s="221"/>
      <c r="C155" s="263" t="s">
        <v>382</v>
      </c>
      <c r="D155" s="248"/>
      <c r="E155" s="248"/>
      <c r="F155" s="248"/>
      <c r="G155" s="248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24"/>
      <c r="Z155" s="213"/>
      <c r="AA155" s="213"/>
      <c r="AB155" s="213"/>
      <c r="AC155" s="213"/>
      <c r="AD155" s="213"/>
      <c r="AE155" s="213"/>
      <c r="AF155" s="213"/>
      <c r="AG155" s="213" t="s">
        <v>177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2" x14ac:dyDescent="0.2">
      <c r="A156" s="220"/>
      <c r="B156" s="221"/>
      <c r="C156" s="262" t="s">
        <v>392</v>
      </c>
      <c r="D156" s="226"/>
      <c r="E156" s="227">
        <v>26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3"/>
      <c r="AA156" s="213"/>
      <c r="AB156" s="213"/>
      <c r="AC156" s="213"/>
      <c r="AD156" s="213"/>
      <c r="AE156" s="213"/>
      <c r="AF156" s="213"/>
      <c r="AG156" s="213" t="s">
        <v>169</v>
      </c>
      <c r="AH156" s="213">
        <v>5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ht="22.5" outlineLevel="1" x14ac:dyDescent="0.2">
      <c r="A157" s="239">
        <v>77</v>
      </c>
      <c r="B157" s="240" t="s">
        <v>393</v>
      </c>
      <c r="C157" s="260" t="s">
        <v>394</v>
      </c>
      <c r="D157" s="241" t="s">
        <v>206</v>
      </c>
      <c r="E157" s="242">
        <v>16</v>
      </c>
      <c r="F157" s="243"/>
      <c r="G157" s="244">
        <f>ROUND(E157*F157,2)</f>
        <v>0</v>
      </c>
      <c r="H157" s="243"/>
      <c r="I157" s="244">
        <f>ROUND(E157*H157,2)</f>
        <v>0</v>
      </c>
      <c r="J157" s="243"/>
      <c r="K157" s="244">
        <f>ROUND(E157*J157,2)</f>
        <v>0</v>
      </c>
      <c r="L157" s="244">
        <v>21</v>
      </c>
      <c r="M157" s="244">
        <f>G157*(1+L157/100)</f>
        <v>0</v>
      </c>
      <c r="N157" s="242">
        <v>8.0000000000000007E-5</v>
      </c>
      <c r="O157" s="242">
        <f>ROUND(E157*N157,2)</f>
        <v>0</v>
      </c>
      <c r="P157" s="242">
        <v>0</v>
      </c>
      <c r="Q157" s="242">
        <f>ROUND(E157*P157,2)</f>
        <v>0</v>
      </c>
      <c r="R157" s="244" t="s">
        <v>207</v>
      </c>
      <c r="S157" s="244" t="s">
        <v>162</v>
      </c>
      <c r="T157" s="245" t="s">
        <v>162</v>
      </c>
      <c r="U157" s="224">
        <v>0.129</v>
      </c>
      <c r="V157" s="224">
        <f>ROUND(E157*U157,2)</f>
        <v>2.06</v>
      </c>
      <c r="W157" s="224"/>
      <c r="X157" s="224" t="s">
        <v>163</v>
      </c>
      <c r="Y157" s="224" t="s">
        <v>164</v>
      </c>
      <c r="Z157" s="213"/>
      <c r="AA157" s="213"/>
      <c r="AB157" s="213"/>
      <c r="AC157" s="213"/>
      <c r="AD157" s="213"/>
      <c r="AE157" s="213"/>
      <c r="AF157" s="213"/>
      <c r="AG157" s="213" t="s">
        <v>165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2" x14ac:dyDescent="0.2">
      <c r="A158" s="220"/>
      <c r="B158" s="221"/>
      <c r="C158" s="265" t="s">
        <v>395</v>
      </c>
      <c r="D158" s="256"/>
      <c r="E158" s="256"/>
      <c r="F158" s="256"/>
      <c r="G158" s="256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24"/>
      <c r="Z158" s="213"/>
      <c r="AA158" s="213"/>
      <c r="AB158" s="213"/>
      <c r="AC158" s="213"/>
      <c r="AD158" s="213"/>
      <c r="AE158" s="213"/>
      <c r="AF158" s="213"/>
      <c r="AG158" s="213" t="s">
        <v>177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 x14ac:dyDescent="0.2">
      <c r="A159" s="220"/>
      <c r="B159" s="221"/>
      <c r="C159" s="262" t="s">
        <v>383</v>
      </c>
      <c r="D159" s="226"/>
      <c r="E159" s="227">
        <v>16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24"/>
      <c r="Z159" s="213"/>
      <c r="AA159" s="213"/>
      <c r="AB159" s="213"/>
      <c r="AC159" s="213"/>
      <c r="AD159" s="213"/>
      <c r="AE159" s="213"/>
      <c r="AF159" s="213"/>
      <c r="AG159" s="213" t="s">
        <v>169</v>
      </c>
      <c r="AH159" s="213">
        <v>5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ht="22.5" outlineLevel="1" x14ac:dyDescent="0.2">
      <c r="A160" s="239">
        <v>78</v>
      </c>
      <c r="B160" s="240" t="s">
        <v>396</v>
      </c>
      <c r="C160" s="260" t="s">
        <v>397</v>
      </c>
      <c r="D160" s="241" t="s">
        <v>206</v>
      </c>
      <c r="E160" s="242">
        <v>16</v>
      </c>
      <c r="F160" s="243"/>
      <c r="G160" s="244">
        <f>ROUND(E160*F160,2)</f>
        <v>0</v>
      </c>
      <c r="H160" s="243"/>
      <c r="I160" s="244">
        <f>ROUND(E160*H160,2)</f>
        <v>0</v>
      </c>
      <c r="J160" s="243"/>
      <c r="K160" s="244">
        <f>ROUND(E160*J160,2)</f>
        <v>0</v>
      </c>
      <c r="L160" s="244">
        <v>21</v>
      </c>
      <c r="M160" s="244">
        <f>G160*(1+L160/100)</f>
        <v>0</v>
      </c>
      <c r="N160" s="242">
        <v>8.0000000000000007E-5</v>
      </c>
      <c r="O160" s="242">
        <f>ROUND(E160*N160,2)</f>
        <v>0</v>
      </c>
      <c r="P160" s="242">
        <v>0</v>
      </c>
      <c r="Q160" s="242">
        <f>ROUND(E160*P160,2)</f>
        <v>0</v>
      </c>
      <c r="R160" s="244" t="s">
        <v>207</v>
      </c>
      <c r="S160" s="244" t="s">
        <v>162</v>
      </c>
      <c r="T160" s="245" t="s">
        <v>162</v>
      </c>
      <c r="U160" s="224">
        <v>0.14199999999999999</v>
      </c>
      <c r="V160" s="224">
        <f>ROUND(E160*U160,2)</f>
        <v>2.27</v>
      </c>
      <c r="W160" s="224"/>
      <c r="X160" s="224" t="s">
        <v>163</v>
      </c>
      <c r="Y160" s="224" t="s">
        <v>164</v>
      </c>
      <c r="Z160" s="213"/>
      <c r="AA160" s="213"/>
      <c r="AB160" s="213"/>
      <c r="AC160" s="213"/>
      <c r="AD160" s="213"/>
      <c r="AE160" s="213"/>
      <c r="AF160" s="213"/>
      <c r="AG160" s="213" t="s">
        <v>165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2" x14ac:dyDescent="0.2">
      <c r="A161" s="220"/>
      <c r="B161" s="221"/>
      <c r="C161" s="265" t="s">
        <v>395</v>
      </c>
      <c r="D161" s="256"/>
      <c r="E161" s="256"/>
      <c r="F161" s="256"/>
      <c r="G161" s="256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24"/>
      <c r="Z161" s="213"/>
      <c r="AA161" s="213"/>
      <c r="AB161" s="213"/>
      <c r="AC161" s="213"/>
      <c r="AD161" s="213"/>
      <c r="AE161" s="213"/>
      <c r="AF161" s="213"/>
      <c r="AG161" s="213" t="s">
        <v>177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2" x14ac:dyDescent="0.2">
      <c r="A162" s="220"/>
      <c r="B162" s="221"/>
      <c r="C162" s="262" t="s">
        <v>386</v>
      </c>
      <c r="D162" s="226"/>
      <c r="E162" s="227">
        <v>16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24"/>
      <c r="Z162" s="213"/>
      <c r="AA162" s="213"/>
      <c r="AB162" s="213"/>
      <c r="AC162" s="213"/>
      <c r="AD162" s="213"/>
      <c r="AE162" s="213"/>
      <c r="AF162" s="213"/>
      <c r="AG162" s="213" t="s">
        <v>169</v>
      </c>
      <c r="AH162" s="213">
        <v>5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ht="22.5" outlineLevel="1" x14ac:dyDescent="0.2">
      <c r="A163" s="239">
        <v>79</v>
      </c>
      <c r="B163" s="240" t="s">
        <v>398</v>
      </c>
      <c r="C163" s="260" t="s">
        <v>399</v>
      </c>
      <c r="D163" s="241" t="s">
        <v>206</v>
      </c>
      <c r="E163" s="242">
        <v>4</v>
      </c>
      <c r="F163" s="243"/>
      <c r="G163" s="244">
        <f>ROUND(E163*F163,2)</f>
        <v>0</v>
      </c>
      <c r="H163" s="243"/>
      <c r="I163" s="244">
        <f>ROUND(E163*H163,2)</f>
        <v>0</v>
      </c>
      <c r="J163" s="243"/>
      <c r="K163" s="244">
        <f>ROUND(E163*J163,2)</f>
        <v>0</v>
      </c>
      <c r="L163" s="244">
        <v>21</v>
      </c>
      <c r="M163" s="244">
        <f>G163*(1+L163/100)</f>
        <v>0</v>
      </c>
      <c r="N163" s="242">
        <v>1.3999999999999999E-4</v>
      </c>
      <c r="O163" s="242">
        <f>ROUND(E163*N163,2)</f>
        <v>0</v>
      </c>
      <c r="P163" s="242">
        <v>0</v>
      </c>
      <c r="Q163" s="242">
        <f>ROUND(E163*P163,2)</f>
        <v>0</v>
      </c>
      <c r="R163" s="244" t="s">
        <v>207</v>
      </c>
      <c r="S163" s="244" t="s">
        <v>162</v>
      </c>
      <c r="T163" s="245" t="s">
        <v>162</v>
      </c>
      <c r="U163" s="224">
        <v>0.157</v>
      </c>
      <c r="V163" s="224">
        <f>ROUND(E163*U163,2)</f>
        <v>0.63</v>
      </c>
      <c r="W163" s="224"/>
      <c r="X163" s="224" t="s">
        <v>163</v>
      </c>
      <c r="Y163" s="224" t="s">
        <v>164</v>
      </c>
      <c r="Z163" s="213"/>
      <c r="AA163" s="213"/>
      <c r="AB163" s="213"/>
      <c r="AC163" s="213"/>
      <c r="AD163" s="213"/>
      <c r="AE163" s="213"/>
      <c r="AF163" s="213"/>
      <c r="AG163" s="213" t="s">
        <v>165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2" x14ac:dyDescent="0.2">
      <c r="A164" s="220"/>
      <c r="B164" s="221"/>
      <c r="C164" s="265" t="s">
        <v>395</v>
      </c>
      <c r="D164" s="256"/>
      <c r="E164" s="256"/>
      <c r="F164" s="256"/>
      <c r="G164" s="256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3"/>
      <c r="AA164" s="213"/>
      <c r="AB164" s="213"/>
      <c r="AC164" s="213"/>
      <c r="AD164" s="213"/>
      <c r="AE164" s="213"/>
      <c r="AF164" s="213"/>
      <c r="AG164" s="213" t="s">
        <v>177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2" x14ac:dyDescent="0.2">
      <c r="A165" s="220"/>
      <c r="B165" s="221"/>
      <c r="C165" s="262" t="s">
        <v>389</v>
      </c>
      <c r="D165" s="226"/>
      <c r="E165" s="227">
        <v>4</v>
      </c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24"/>
      <c r="Z165" s="213"/>
      <c r="AA165" s="213"/>
      <c r="AB165" s="213"/>
      <c r="AC165" s="213"/>
      <c r="AD165" s="213"/>
      <c r="AE165" s="213"/>
      <c r="AF165" s="213"/>
      <c r="AG165" s="213" t="s">
        <v>169</v>
      </c>
      <c r="AH165" s="213">
        <v>5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ht="22.5" outlineLevel="1" x14ac:dyDescent="0.2">
      <c r="A166" s="239">
        <v>80</v>
      </c>
      <c r="B166" s="240" t="s">
        <v>400</v>
      </c>
      <c r="C166" s="260" t="s">
        <v>401</v>
      </c>
      <c r="D166" s="241" t="s">
        <v>206</v>
      </c>
      <c r="E166" s="242">
        <v>26</v>
      </c>
      <c r="F166" s="243"/>
      <c r="G166" s="244">
        <f>ROUND(E166*F166,2)</f>
        <v>0</v>
      </c>
      <c r="H166" s="243"/>
      <c r="I166" s="244">
        <f>ROUND(E166*H166,2)</f>
        <v>0</v>
      </c>
      <c r="J166" s="243"/>
      <c r="K166" s="244">
        <f>ROUND(E166*J166,2)</f>
        <v>0</v>
      </c>
      <c r="L166" s="244">
        <v>21</v>
      </c>
      <c r="M166" s="244">
        <f>G166*(1+L166/100)</f>
        <v>0</v>
      </c>
      <c r="N166" s="242">
        <v>2.7999999999999998E-4</v>
      </c>
      <c r="O166" s="242">
        <f>ROUND(E166*N166,2)</f>
        <v>0.01</v>
      </c>
      <c r="P166" s="242">
        <v>0</v>
      </c>
      <c r="Q166" s="242">
        <f>ROUND(E166*P166,2)</f>
        <v>0</v>
      </c>
      <c r="R166" s="244" t="s">
        <v>207</v>
      </c>
      <c r="S166" s="244" t="s">
        <v>162</v>
      </c>
      <c r="T166" s="245" t="s">
        <v>162</v>
      </c>
      <c r="U166" s="224">
        <v>0.215</v>
      </c>
      <c r="V166" s="224">
        <f>ROUND(E166*U166,2)</f>
        <v>5.59</v>
      </c>
      <c r="W166" s="224"/>
      <c r="X166" s="224" t="s">
        <v>163</v>
      </c>
      <c r="Y166" s="224" t="s">
        <v>164</v>
      </c>
      <c r="Z166" s="213"/>
      <c r="AA166" s="213"/>
      <c r="AB166" s="213"/>
      <c r="AC166" s="213"/>
      <c r="AD166" s="213"/>
      <c r="AE166" s="213"/>
      <c r="AF166" s="213"/>
      <c r="AG166" s="213" t="s">
        <v>165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2" x14ac:dyDescent="0.2">
      <c r="A167" s="220"/>
      <c r="B167" s="221"/>
      <c r="C167" s="265" t="s">
        <v>395</v>
      </c>
      <c r="D167" s="256"/>
      <c r="E167" s="256"/>
      <c r="F167" s="256"/>
      <c r="G167" s="256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3"/>
      <c r="AA167" s="213"/>
      <c r="AB167" s="213"/>
      <c r="AC167" s="213"/>
      <c r="AD167" s="213"/>
      <c r="AE167" s="213"/>
      <c r="AF167" s="213"/>
      <c r="AG167" s="213" t="s">
        <v>177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2" x14ac:dyDescent="0.2">
      <c r="A168" s="220"/>
      <c r="B168" s="221"/>
      <c r="C168" s="262" t="s">
        <v>392</v>
      </c>
      <c r="D168" s="226"/>
      <c r="E168" s="227">
        <v>26</v>
      </c>
      <c r="F168" s="224"/>
      <c r="G168" s="224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24"/>
      <c r="Z168" s="213"/>
      <c r="AA168" s="213"/>
      <c r="AB168" s="213"/>
      <c r="AC168" s="213"/>
      <c r="AD168" s="213"/>
      <c r="AE168" s="213"/>
      <c r="AF168" s="213"/>
      <c r="AG168" s="213" t="s">
        <v>169</v>
      </c>
      <c r="AH168" s="213">
        <v>5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22.5" outlineLevel="1" x14ac:dyDescent="0.2">
      <c r="A169" s="249">
        <v>81</v>
      </c>
      <c r="B169" s="250" t="s">
        <v>402</v>
      </c>
      <c r="C169" s="264" t="s">
        <v>403</v>
      </c>
      <c r="D169" s="251" t="s">
        <v>188</v>
      </c>
      <c r="E169" s="252">
        <v>4</v>
      </c>
      <c r="F169" s="253"/>
      <c r="G169" s="254">
        <f>ROUND(E169*F169,2)</f>
        <v>0</v>
      </c>
      <c r="H169" s="253"/>
      <c r="I169" s="254">
        <f>ROUND(E169*H169,2)</f>
        <v>0</v>
      </c>
      <c r="J169" s="253"/>
      <c r="K169" s="254">
        <f>ROUND(E169*J169,2)</f>
        <v>0</v>
      </c>
      <c r="L169" s="254">
        <v>21</v>
      </c>
      <c r="M169" s="254">
        <f>G169*(1+L169/100)</f>
        <v>0</v>
      </c>
      <c r="N169" s="252">
        <v>1.2999999999999999E-4</v>
      </c>
      <c r="O169" s="252">
        <f>ROUND(E169*N169,2)</f>
        <v>0</v>
      </c>
      <c r="P169" s="252">
        <v>0</v>
      </c>
      <c r="Q169" s="252">
        <f>ROUND(E169*P169,2)</f>
        <v>0</v>
      </c>
      <c r="R169" s="254" t="s">
        <v>207</v>
      </c>
      <c r="S169" s="254" t="s">
        <v>162</v>
      </c>
      <c r="T169" s="255" t="s">
        <v>162</v>
      </c>
      <c r="U169" s="224">
        <v>8.3000000000000004E-2</v>
      </c>
      <c r="V169" s="224">
        <f>ROUND(E169*U169,2)</f>
        <v>0.33</v>
      </c>
      <c r="W169" s="224"/>
      <c r="X169" s="224" t="s">
        <v>163</v>
      </c>
      <c r="Y169" s="224" t="s">
        <v>164</v>
      </c>
      <c r="Z169" s="213"/>
      <c r="AA169" s="213"/>
      <c r="AB169" s="213"/>
      <c r="AC169" s="213"/>
      <c r="AD169" s="213"/>
      <c r="AE169" s="213"/>
      <c r="AF169" s="213"/>
      <c r="AG169" s="213" t="s">
        <v>165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49">
        <v>82</v>
      </c>
      <c r="B170" s="250" t="s">
        <v>404</v>
      </c>
      <c r="C170" s="264" t="s">
        <v>405</v>
      </c>
      <c r="D170" s="251" t="s">
        <v>188</v>
      </c>
      <c r="E170" s="252">
        <v>1</v>
      </c>
      <c r="F170" s="253"/>
      <c r="G170" s="254">
        <f>ROUND(E170*F170,2)</f>
        <v>0</v>
      </c>
      <c r="H170" s="253"/>
      <c r="I170" s="254">
        <f>ROUND(E170*H170,2)</f>
        <v>0</v>
      </c>
      <c r="J170" s="253"/>
      <c r="K170" s="254">
        <f>ROUND(E170*J170,2)</f>
        <v>0</v>
      </c>
      <c r="L170" s="254">
        <v>21</v>
      </c>
      <c r="M170" s="254">
        <f>G170*(1+L170/100)</f>
        <v>0</v>
      </c>
      <c r="N170" s="252">
        <v>4.0000000000000002E-4</v>
      </c>
      <c r="O170" s="252">
        <f>ROUND(E170*N170,2)</f>
        <v>0</v>
      </c>
      <c r="P170" s="252">
        <v>0</v>
      </c>
      <c r="Q170" s="252">
        <f>ROUND(E170*P170,2)</f>
        <v>0</v>
      </c>
      <c r="R170" s="254" t="s">
        <v>207</v>
      </c>
      <c r="S170" s="254" t="s">
        <v>162</v>
      </c>
      <c r="T170" s="255" t="s">
        <v>162</v>
      </c>
      <c r="U170" s="224">
        <v>0.20699999999999999</v>
      </c>
      <c r="V170" s="224">
        <f>ROUND(E170*U170,2)</f>
        <v>0.21</v>
      </c>
      <c r="W170" s="224"/>
      <c r="X170" s="224" t="s">
        <v>163</v>
      </c>
      <c r="Y170" s="224" t="s">
        <v>164</v>
      </c>
      <c r="Z170" s="213"/>
      <c r="AA170" s="213"/>
      <c r="AB170" s="213"/>
      <c r="AC170" s="213"/>
      <c r="AD170" s="213"/>
      <c r="AE170" s="213"/>
      <c r="AF170" s="213"/>
      <c r="AG170" s="213" t="s">
        <v>165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49">
        <v>83</v>
      </c>
      <c r="B171" s="250" t="s">
        <v>406</v>
      </c>
      <c r="C171" s="264" t="s">
        <v>407</v>
      </c>
      <c r="D171" s="251" t="s">
        <v>188</v>
      </c>
      <c r="E171" s="252">
        <v>1</v>
      </c>
      <c r="F171" s="253"/>
      <c r="G171" s="254">
        <f>ROUND(E171*F171,2)</f>
        <v>0</v>
      </c>
      <c r="H171" s="253"/>
      <c r="I171" s="254">
        <f>ROUND(E171*H171,2)</f>
        <v>0</v>
      </c>
      <c r="J171" s="253"/>
      <c r="K171" s="254">
        <f>ROUND(E171*J171,2)</f>
        <v>0</v>
      </c>
      <c r="L171" s="254">
        <v>21</v>
      </c>
      <c r="M171" s="254">
        <f>G171*(1+L171/100)</f>
        <v>0</v>
      </c>
      <c r="N171" s="252">
        <v>5.0000000000000001E-4</v>
      </c>
      <c r="O171" s="252">
        <f>ROUND(E171*N171,2)</f>
        <v>0</v>
      </c>
      <c r="P171" s="252">
        <v>0</v>
      </c>
      <c r="Q171" s="252">
        <f>ROUND(E171*P171,2)</f>
        <v>0</v>
      </c>
      <c r="R171" s="254" t="s">
        <v>207</v>
      </c>
      <c r="S171" s="254" t="s">
        <v>162</v>
      </c>
      <c r="T171" s="255" t="s">
        <v>162</v>
      </c>
      <c r="U171" s="224">
        <v>0.22700000000000001</v>
      </c>
      <c r="V171" s="224">
        <f>ROUND(E171*U171,2)</f>
        <v>0.23</v>
      </c>
      <c r="W171" s="224"/>
      <c r="X171" s="224" t="s">
        <v>163</v>
      </c>
      <c r="Y171" s="224" t="s">
        <v>164</v>
      </c>
      <c r="Z171" s="213"/>
      <c r="AA171" s="213"/>
      <c r="AB171" s="213"/>
      <c r="AC171" s="213"/>
      <c r="AD171" s="213"/>
      <c r="AE171" s="213"/>
      <c r="AF171" s="213"/>
      <c r="AG171" s="213" t="s">
        <v>165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49">
        <v>84</v>
      </c>
      <c r="B172" s="250" t="s">
        <v>408</v>
      </c>
      <c r="C172" s="264" t="s">
        <v>409</v>
      </c>
      <c r="D172" s="251" t="s">
        <v>188</v>
      </c>
      <c r="E172" s="252">
        <v>1</v>
      </c>
      <c r="F172" s="253"/>
      <c r="G172" s="254">
        <f>ROUND(E172*F172,2)</f>
        <v>0</v>
      </c>
      <c r="H172" s="253"/>
      <c r="I172" s="254">
        <f>ROUND(E172*H172,2)</f>
        <v>0</v>
      </c>
      <c r="J172" s="253"/>
      <c r="K172" s="254">
        <f>ROUND(E172*J172,2)</f>
        <v>0</v>
      </c>
      <c r="L172" s="254">
        <v>21</v>
      </c>
      <c r="M172" s="254">
        <f>G172*(1+L172/100)</f>
        <v>0</v>
      </c>
      <c r="N172" s="252">
        <v>2.3000000000000001E-4</v>
      </c>
      <c r="O172" s="252">
        <f>ROUND(E172*N172,2)</f>
        <v>0</v>
      </c>
      <c r="P172" s="252">
        <v>0</v>
      </c>
      <c r="Q172" s="252">
        <f>ROUND(E172*P172,2)</f>
        <v>0</v>
      </c>
      <c r="R172" s="254" t="s">
        <v>207</v>
      </c>
      <c r="S172" s="254" t="s">
        <v>162</v>
      </c>
      <c r="T172" s="255" t="s">
        <v>162</v>
      </c>
      <c r="U172" s="224">
        <v>0.20699999999999999</v>
      </c>
      <c r="V172" s="224">
        <f>ROUND(E172*U172,2)</f>
        <v>0.21</v>
      </c>
      <c r="W172" s="224"/>
      <c r="X172" s="224" t="s">
        <v>163</v>
      </c>
      <c r="Y172" s="224" t="s">
        <v>164</v>
      </c>
      <c r="Z172" s="213"/>
      <c r="AA172" s="213"/>
      <c r="AB172" s="213"/>
      <c r="AC172" s="213"/>
      <c r="AD172" s="213"/>
      <c r="AE172" s="213"/>
      <c r="AF172" s="213"/>
      <c r="AG172" s="213" t="s">
        <v>165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49">
        <v>85</v>
      </c>
      <c r="B173" s="250" t="s">
        <v>410</v>
      </c>
      <c r="C173" s="264" t="s">
        <v>411</v>
      </c>
      <c r="D173" s="251" t="s">
        <v>188</v>
      </c>
      <c r="E173" s="252">
        <v>1</v>
      </c>
      <c r="F173" s="253"/>
      <c r="G173" s="254">
        <f>ROUND(E173*F173,2)</f>
        <v>0</v>
      </c>
      <c r="H173" s="253"/>
      <c r="I173" s="254">
        <f>ROUND(E173*H173,2)</f>
        <v>0</v>
      </c>
      <c r="J173" s="253"/>
      <c r="K173" s="254">
        <f>ROUND(E173*J173,2)</f>
        <v>0</v>
      </c>
      <c r="L173" s="254">
        <v>21</v>
      </c>
      <c r="M173" s="254">
        <f>G173*(1+L173/100)</f>
        <v>0</v>
      </c>
      <c r="N173" s="252">
        <v>3.4000000000000002E-4</v>
      </c>
      <c r="O173" s="252">
        <f>ROUND(E173*N173,2)</f>
        <v>0</v>
      </c>
      <c r="P173" s="252">
        <v>0</v>
      </c>
      <c r="Q173" s="252">
        <f>ROUND(E173*P173,2)</f>
        <v>0</v>
      </c>
      <c r="R173" s="254" t="s">
        <v>207</v>
      </c>
      <c r="S173" s="254" t="s">
        <v>162</v>
      </c>
      <c r="T173" s="255" t="s">
        <v>162</v>
      </c>
      <c r="U173" s="224">
        <v>0.22700000000000001</v>
      </c>
      <c r="V173" s="224">
        <f>ROUND(E173*U173,2)</f>
        <v>0.23</v>
      </c>
      <c r="W173" s="224"/>
      <c r="X173" s="224" t="s">
        <v>163</v>
      </c>
      <c r="Y173" s="224" t="s">
        <v>164</v>
      </c>
      <c r="Z173" s="213"/>
      <c r="AA173" s="213"/>
      <c r="AB173" s="213"/>
      <c r="AC173" s="213"/>
      <c r="AD173" s="213"/>
      <c r="AE173" s="213"/>
      <c r="AF173" s="213"/>
      <c r="AG173" s="213" t="s">
        <v>165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ht="22.5" outlineLevel="1" x14ac:dyDescent="0.2">
      <c r="A174" s="249">
        <v>86</v>
      </c>
      <c r="B174" s="250" t="s">
        <v>412</v>
      </c>
      <c r="C174" s="264" t="s">
        <v>413</v>
      </c>
      <c r="D174" s="251" t="s">
        <v>188</v>
      </c>
      <c r="E174" s="252">
        <v>2</v>
      </c>
      <c r="F174" s="253"/>
      <c r="G174" s="254">
        <f>ROUND(E174*F174,2)</f>
        <v>0</v>
      </c>
      <c r="H174" s="253"/>
      <c r="I174" s="254">
        <f>ROUND(E174*H174,2)</f>
        <v>0</v>
      </c>
      <c r="J174" s="253"/>
      <c r="K174" s="254">
        <f>ROUND(E174*J174,2)</f>
        <v>0</v>
      </c>
      <c r="L174" s="254">
        <v>21</v>
      </c>
      <c r="M174" s="254">
        <f>G174*(1+L174/100)</f>
        <v>0</v>
      </c>
      <c r="N174" s="252">
        <v>4.4000000000000002E-4</v>
      </c>
      <c r="O174" s="252">
        <f>ROUND(E174*N174,2)</f>
        <v>0</v>
      </c>
      <c r="P174" s="252">
        <v>0</v>
      </c>
      <c r="Q174" s="252">
        <f>ROUND(E174*P174,2)</f>
        <v>0</v>
      </c>
      <c r="R174" s="254" t="s">
        <v>207</v>
      </c>
      <c r="S174" s="254" t="s">
        <v>162</v>
      </c>
      <c r="T174" s="255" t="s">
        <v>162</v>
      </c>
      <c r="U174" s="224">
        <v>0.20699999999999999</v>
      </c>
      <c r="V174" s="224">
        <f>ROUND(E174*U174,2)</f>
        <v>0.41</v>
      </c>
      <c r="W174" s="224"/>
      <c r="X174" s="224" t="s">
        <v>163</v>
      </c>
      <c r="Y174" s="224" t="s">
        <v>164</v>
      </c>
      <c r="Z174" s="213"/>
      <c r="AA174" s="213"/>
      <c r="AB174" s="213"/>
      <c r="AC174" s="213"/>
      <c r="AD174" s="213"/>
      <c r="AE174" s="213"/>
      <c r="AF174" s="213"/>
      <c r="AG174" s="213" t="s">
        <v>165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ht="22.5" outlineLevel="1" x14ac:dyDescent="0.2">
      <c r="A175" s="249">
        <v>87</v>
      </c>
      <c r="B175" s="250" t="s">
        <v>414</v>
      </c>
      <c r="C175" s="264" t="s">
        <v>415</v>
      </c>
      <c r="D175" s="251" t="s">
        <v>188</v>
      </c>
      <c r="E175" s="252">
        <v>3</v>
      </c>
      <c r="F175" s="253"/>
      <c r="G175" s="254">
        <f>ROUND(E175*F175,2)</f>
        <v>0</v>
      </c>
      <c r="H175" s="253"/>
      <c r="I175" s="254">
        <f>ROUND(E175*H175,2)</f>
        <v>0</v>
      </c>
      <c r="J175" s="253"/>
      <c r="K175" s="254">
        <f>ROUND(E175*J175,2)</f>
        <v>0</v>
      </c>
      <c r="L175" s="254">
        <v>21</v>
      </c>
      <c r="M175" s="254">
        <f>G175*(1+L175/100)</f>
        <v>0</v>
      </c>
      <c r="N175" s="252">
        <v>6.4000000000000005E-4</v>
      </c>
      <c r="O175" s="252">
        <f>ROUND(E175*N175,2)</f>
        <v>0</v>
      </c>
      <c r="P175" s="252">
        <v>0</v>
      </c>
      <c r="Q175" s="252">
        <f>ROUND(E175*P175,2)</f>
        <v>0</v>
      </c>
      <c r="R175" s="254" t="s">
        <v>207</v>
      </c>
      <c r="S175" s="254" t="s">
        <v>162</v>
      </c>
      <c r="T175" s="255" t="s">
        <v>162</v>
      </c>
      <c r="U175" s="224">
        <v>0.22700000000000001</v>
      </c>
      <c r="V175" s="224">
        <f>ROUND(E175*U175,2)</f>
        <v>0.68</v>
      </c>
      <c r="W175" s="224"/>
      <c r="X175" s="224" t="s">
        <v>163</v>
      </c>
      <c r="Y175" s="224" t="s">
        <v>164</v>
      </c>
      <c r="Z175" s="213"/>
      <c r="AA175" s="213"/>
      <c r="AB175" s="213"/>
      <c r="AC175" s="213"/>
      <c r="AD175" s="213"/>
      <c r="AE175" s="213"/>
      <c r="AF175" s="213"/>
      <c r="AG175" s="213" t="s">
        <v>165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ht="33.75" outlineLevel="1" x14ac:dyDescent="0.2">
      <c r="A176" s="249">
        <v>88</v>
      </c>
      <c r="B176" s="250" t="s">
        <v>416</v>
      </c>
      <c r="C176" s="264" t="s">
        <v>417</v>
      </c>
      <c r="D176" s="251" t="s">
        <v>188</v>
      </c>
      <c r="E176" s="252">
        <v>1</v>
      </c>
      <c r="F176" s="253"/>
      <c r="G176" s="254">
        <f>ROUND(E176*F176,2)</f>
        <v>0</v>
      </c>
      <c r="H176" s="253"/>
      <c r="I176" s="254">
        <f>ROUND(E176*H176,2)</f>
        <v>0</v>
      </c>
      <c r="J176" s="253"/>
      <c r="K176" s="254">
        <f>ROUND(E176*J176,2)</f>
        <v>0</v>
      </c>
      <c r="L176" s="254">
        <v>21</v>
      </c>
      <c r="M176" s="254">
        <f>G176*(1+L176/100)</f>
        <v>0</v>
      </c>
      <c r="N176" s="252">
        <v>2.15E-3</v>
      </c>
      <c r="O176" s="252">
        <f>ROUND(E176*N176,2)</f>
        <v>0</v>
      </c>
      <c r="P176" s="252">
        <v>0</v>
      </c>
      <c r="Q176" s="252">
        <f>ROUND(E176*P176,2)</f>
        <v>0</v>
      </c>
      <c r="R176" s="254" t="s">
        <v>207</v>
      </c>
      <c r="S176" s="254" t="s">
        <v>162</v>
      </c>
      <c r="T176" s="255" t="s">
        <v>162</v>
      </c>
      <c r="U176" s="224">
        <v>0.372</v>
      </c>
      <c r="V176" s="224">
        <f>ROUND(E176*U176,2)</f>
        <v>0.37</v>
      </c>
      <c r="W176" s="224"/>
      <c r="X176" s="224" t="s">
        <v>163</v>
      </c>
      <c r="Y176" s="224" t="s">
        <v>164</v>
      </c>
      <c r="Z176" s="213"/>
      <c r="AA176" s="213"/>
      <c r="AB176" s="213"/>
      <c r="AC176" s="213"/>
      <c r="AD176" s="213"/>
      <c r="AE176" s="213"/>
      <c r="AF176" s="213"/>
      <c r="AG176" s="213" t="s">
        <v>165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39">
        <v>89</v>
      </c>
      <c r="B177" s="240" t="s">
        <v>418</v>
      </c>
      <c r="C177" s="260" t="s">
        <v>419</v>
      </c>
      <c r="D177" s="241" t="s">
        <v>206</v>
      </c>
      <c r="E177" s="242">
        <v>32</v>
      </c>
      <c r="F177" s="243"/>
      <c r="G177" s="244">
        <f>ROUND(E177*F177,2)</f>
        <v>0</v>
      </c>
      <c r="H177" s="243"/>
      <c r="I177" s="244">
        <f>ROUND(E177*H177,2)</f>
        <v>0</v>
      </c>
      <c r="J177" s="243"/>
      <c r="K177" s="244">
        <f>ROUND(E177*J177,2)</f>
        <v>0</v>
      </c>
      <c r="L177" s="244">
        <v>21</v>
      </c>
      <c r="M177" s="244">
        <f>G177*(1+L177/100)</f>
        <v>0</v>
      </c>
      <c r="N177" s="242">
        <v>0</v>
      </c>
      <c r="O177" s="242">
        <f>ROUND(E177*N177,2)</f>
        <v>0</v>
      </c>
      <c r="P177" s="242">
        <v>0</v>
      </c>
      <c r="Q177" s="242">
        <f>ROUND(E177*P177,2)</f>
        <v>0</v>
      </c>
      <c r="R177" s="244" t="s">
        <v>207</v>
      </c>
      <c r="S177" s="244" t="s">
        <v>162</v>
      </c>
      <c r="T177" s="245" t="s">
        <v>162</v>
      </c>
      <c r="U177" s="224">
        <v>2.9000000000000001E-2</v>
      </c>
      <c r="V177" s="224">
        <f>ROUND(E177*U177,2)</f>
        <v>0.93</v>
      </c>
      <c r="W177" s="224"/>
      <c r="X177" s="224" t="s">
        <v>163</v>
      </c>
      <c r="Y177" s="224" t="s">
        <v>164</v>
      </c>
      <c r="Z177" s="213"/>
      <c r="AA177" s="213"/>
      <c r="AB177" s="213"/>
      <c r="AC177" s="213"/>
      <c r="AD177" s="213"/>
      <c r="AE177" s="213"/>
      <c r="AF177" s="213"/>
      <c r="AG177" s="213" t="s">
        <v>165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2" x14ac:dyDescent="0.2">
      <c r="A178" s="220"/>
      <c r="B178" s="221"/>
      <c r="C178" s="265" t="s">
        <v>420</v>
      </c>
      <c r="D178" s="256"/>
      <c r="E178" s="256"/>
      <c r="F178" s="256"/>
      <c r="G178" s="256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24"/>
      <c r="Z178" s="213"/>
      <c r="AA178" s="213"/>
      <c r="AB178" s="213"/>
      <c r="AC178" s="213"/>
      <c r="AD178" s="213"/>
      <c r="AE178" s="213"/>
      <c r="AF178" s="213"/>
      <c r="AG178" s="213" t="s">
        <v>177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2" x14ac:dyDescent="0.2">
      <c r="A179" s="220"/>
      <c r="B179" s="221"/>
      <c r="C179" s="262" t="s">
        <v>383</v>
      </c>
      <c r="D179" s="226"/>
      <c r="E179" s="227">
        <v>16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24"/>
      <c r="Z179" s="213"/>
      <c r="AA179" s="213"/>
      <c r="AB179" s="213"/>
      <c r="AC179" s="213"/>
      <c r="AD179" s="213"/>
      <c r="AE179" s="213"/>
      <c r="AF179" s="213"/>
      <c r="AG179" s="213" t="s">
        <v>169</v>
      </c>
      <c r="AH179" s="213">
        <v>5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3" x14ac:dyDescent="0.2">
      <c r="A180" s="220"/>
      <c r="B180" s="221"/>
      <c r="C180" s="262" t="s">
        <v>386</v>
      </c>
      <c r="D180" s="226"/>
      <c r="E180" s="227">
        <v>16</v>
      </c>
      <c r="F180" s="224"/>
      <c r="G180" s="224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24"/>
      <c r="Z180" s="213"/>
      <c r="AA180" s="213"/>
      <c r="AB180" s="213"/>
      <c r="AC180" s="213"/>
      <c r="AD180" s="213"/>
      <c r="AE180" s="213"/>
      <c r="AF180" s="213"/>
      <c r="AG180" s="213" t="s">
        <v>169</v>
      </c>
      <c r="AH180" s="213">
        <v>5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39">
        <v>90</v>
      </c>
      <c r="B181" s="240" t="s">
        <v>421</v>
      </c>
      <c r="C181" s="260" t="s">
        <v>422</v>
      </c>
      <c r="D181" s="241" t="s">
        <v>206</v>
      </c>
      <c r="E181" s="242">
        <v>4</v>
      </c>
      <c r="F181" s="243"/>
      <c r="G181" s="244">
        <f>ROUND(E181*F181,2)</f>
        <v>0</v>
      </c>
      <c r="H181" s="243"/>
      <c r="I181" s="244">
        <f>ROUND(E181*H181,2)</f>
        <v>0</v>
      </c>
      <c r="J181" s="243"/>
      <c r="K181" s="244">
        <f>ROUND(E181*J181,2)</f>
        <v>0</v>
      </c>
      <c r="L181" s="244">
        <v>21</v>
      </c>
      <c r="M181" s="244">
        <f>G181*(1+L181/100)</f>
        <v>0</v>
      </c>
      <c r="N181" s="242">
        <v>0</v>
      </c>
      <c r="O181" s="242">
        <f>ROUND(E181*N181,2)</f>
        <v>0</v>
      </c>
      <c r="P181" s="242">
        <v>0</v>
      </c>
      <c r="Q181" s="242">
        <f>ROUND(E181*P181,2)</f>
        <v>0</v>
      </c>
      <c r="R181" s="244" t="s">
        <v>207</v>
      </c>
      <c r="S181" s="244" t="s">
        <v>162</v>
      </c>
      <c r="T181" s="245" t="s">
        <v>162</v>
      </c>
      <c r="U181" s="224">
        <v>4.2000000000000003E-2</v>
      </c>
      <c r="V181" s="224">
        <f>ROUND(E181*U181,2)</f>
        <v>0.17</v>
      </c>
      <c r="W181" s="224"/>
      <c r="X181" s="224" t="s">
        <v>163</v>
      </c>
      <c r="Y181" s="224" t="s">
        <v>164</v>
      </c>
      <c r="Z181" s="213"/>
      <c r="AA181" s="213"/>
      <c r="AB181" s="213"/>
      <c r="AC181" s="213"/>
      <c r="AD181" s="213"/>
      <c r="AE181" s="213"/>
      <c r="AF181" s="213"/>
      <c r="AG181" s="213" t="s">
        <v>165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2" x14ac:dyDescent="0.2">
      <c r="A182" s="220"/>
      <c r="B182" s="221"/>
      <c r="C182" s="265" t="s">
        <v>420</v>
      </c>
      <c r="D182" s="256"/>
      <c r="E182" s="256"/>
      <c r="F182" s="256"/>
      <c r="G182" s="256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24"/>
      <c r="Z182" s="213"/>
      <c r="AA182" s="213"/>
      <c r="AB182" s="213"/>
      <c r="AC182" s="213"/>
      <c r="AD182" s="213"/>
      <c r="AE182" s="213"/>
      <c r="AF182" s="213"/>
      <c r="AG182" s="213" t="s">
        <v>177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2" x14ac:dyDescent="0.2">
      <c r="A183" s="220"/>
      <c r="B183" s="221"/>
      <c r="C183" s="262" t="s">
        <v>389</v>
      </c>
      <c r="D183" s="226"/>
      <c r="E183" s="227">
        <v>4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24"/>
      <c r="Z183" s="213"/>
      <c r="AA183" s="213"/>
      <c r="AB183" s="213"/>
      <c r="AC183" s="213"/>
      <c r="AD183" s="213"/>
      <c r="AE183" s="213"/>
      <c r="AF183" s="213"/>
      <c r="AG183" s="213" t="s">
        <v>169</v>
      </c>
      <c r="AH183" s="213">
        <v>5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39">
        <v>91</v>
      </c>
      <c r="B184" s="240" t="s">
        <v>423</v>
      </c>
      <c r="C184" s="260" t="s">
        <v>424</v>
      </c>
      <c r="D184" s="241" t="s">
        <v>206</v>
      </c>
      <c r="E184" s="242">
        <v>26</v>
      </c>
      <c r="F184" s="243"/>
      <c r="G184" s="244">
        <f>ROUND(E184*F184,2)</f>
        <v>0</v>
      </c>
      <c r="H184" s="243"/>
      <c r="I184" s="244">
        <f>ROUND(E184*H184,2)</f>
        <v>0</v>
      </c>
      <c r="J184" s="243"/>
      <c r="K184" s="244">
        <f>ROUND(E184*J184,2)</f>
        <v>0</v>
      </c>
      <c r="L184" s="244">
        <v>21</v>
      </c>
      <c r="M184" s="244">
        <f>G184*(1+L184/100)</f>
        <v>0</v>
      </c>
      <c r="N184" s="242">
        <v>0</v>
      </c>
      <c r="O184" s="242">
        <f>ROUND(E184*N184,2)</f>
        <v>0</v>
      </c>
      <c r="P184" s="242">
        <v>0</v>
      </c>
      <c r="Q184" s="242">
        <f>ROUND(E184*P184,2)</f>
        <v>0</v>
      </c>
      <c r="R184" s="244" t="s">
        <v>207</v>
      </c>
      <c r="S184" s="244" t="s">
        <v>162</v>
      </c>
      <c r="T184" s="245" t="s">
        <v>162</v>
      </c>
      <c r="U184" s="224">
        <v>0.05</v>
      </c>
      <c r="V184" s="224">
        <f>ROUND(E184*U184,2)</f>
        <v>1.3</v>
      </c>
      <c r="W184" s="224"/>
      <c r="X184" s="224" t="s">
        <v>163</v>
      </c>
      <c r="Y184" s="224" t="s">
        <v>164</v>
      </c>
      <c r="Z184" s="213"/>
      <c r="AA184" s="213"/>
      <c r="AB184" s="213"/>
      <c r="AC184" s="213"/>
      <c r="AD184" s="213"/>
      <c r="AE184" s="213"/>
      <c r="AF184" s="213"/>
      <c r="AG184" s="213" t="s">
        <v>165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2" x14ac:dyDescent="0.2">
      <c r="A185" s="220"/>
      <c r="B185" s="221"/>
      <c r="C185" s="265" t="s">
        <v>420</v>
      </c>
      <c r="D185" s="256"/>
      <c r="E185" s="256"/>
      <c r="F185" s="256"/>
      <c r="G185" s="256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24"/>
      <c r="Z185" s="213"/>
      <c r="AA185" s="213"/>
      <c r="AB185" s="213"/>
      <c r="AC185" s="213"/>
      <c r="AD185" s="213"/>
      <c r="AE185" s="213"/>
      <c r="AF185" s="213"/>
      <c r="AG185" s="213" t="s">
        <v>177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2" x14ac:dyDescent="0.2">
      <c r="A186" s="220"/>
      <c r="B186" s="221"/>
      <c r="C186" s="262" t="s">
        <v>392</v>
      </c>
      <c r="D186" s="226"/>
      <c r="E186" s="227">
        <v>26</v>
      </c>
      <c r="F186" s="224"/>
      <c r="G186" s="224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24"/>
      <c r="Z186" s="213"/>
      <c r="AA186" s="213"/>
      <c r="AB186" s="213"/>
      <c r="AC186" s="213"/>
      <c r="AD186" s="213"/>
      <c r="AE186" s="213"/>
      <c r="AF186" s="213"/>
      <c r="AG186" s="213" t="s">
        <v>169</v>
      </c>
      <c r="AH186" s="213">
        <v>5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39">
        <v>92</v>
      </c>
      <c r="B187" s="240" t="s">
        <v>425</v>
      </c>
      <c r="C187" s="260" t="s">
        <v>426</v>
      </c>
      <c r="D187" s="241" t="s">
        <v>206</v>
      </c>
      <c r="E187" s="242">
        <v>62</v>
      </c>
      <c r="F187" s="243"/>
      <c r="G187" s="244">
        <f>ROUND(E187*F187,2)</f>
        <v>0</v>
      </c>
      <c r="H187" s="243"/>
      <c r="I187" s="244">
        <f>ROUND(E187*H187,2)</f>
        <v>0</v>
      </c>
      <c r="J187" s="243"/>
      <c r="K187" s="244">
        <f>ROUND(E187*J187,2)</f>
        <v>0</v>
      </c>
      <c r="L187" s="244">
        <v>21</v>
      </c>
      <c r="M187" s="244">
        <f>G187*(1+L187/100)</f>
        <v>0</v>
      </c>
      <c r="N187" s="242">
        <v>1.0000000000000001E-5</v>
      </c>
      <c r="O187" s="242">
        <f>ROUND(E187*N187,2)</f>
        <v>0</v>
      </c>
      <c r="P187" s="242">
        <v>0</v>
      </c>
      <c r="Q187" s="242">
        <f>ROUND(E187*P187,2)</f>
        <v>0</v>
      </c>
      <c r="R187" s="244" t="s">
        <v>207</v>
      </c>
      <c r="S187" s="244" t="s">
        <v>162</v>
      </c>
      <c r="T187" s="245" t="s">
        <v>162</v>
      </c>
      <c r="U187" s="224">
        <v>6.2E-2</v>
      </c>
      <c r="V187" s="224">
        <f>ROUND(E187*U187,2)</f>
        <v>3.84</v>
      </c>
      <c r="W187" s="224"/>
      <c r="X187" s="224" t="s">
        <v>163</v>
      </c>
      <c r="Y187" s="224" t="s">
        <v>164</v>
      </c>
      <c r="Z187" s="213"/>
      <c r="AA187" s="213"/>
      <c r="AB187" s="213"/>
      <c r="AC187" s="213"/>
      <c r="AD187" s="213"/>
      <c r="AE187" s="213"/>
      <c r="AF187" s="213"/>
      <c r="AG187" s="213" t="s">
        <v>165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2" x14ac:dyDescent="0.2">
      <c r="A188" s="220"/>
      <c r="B188" s="221"/>
      <c r="C188" s="265" t="s">
        <v>427</v>
      </c>
      <c r="D188" s="256"/>
      <c r="E188" s="256"/>
      <c r="F188" s="256"/>
      <c r="G188" s="256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24"/>
      <c r="Z188" s="213"/>
      <c r="AA188" s="213"/>
      <c r="AB188" s="213"/>
      <c r="AC188" s="213"/>
      <c r="AD188" s="213"/>
      <c r="AE188" s="213"/>
      <c r="AF188" s="213"/>
      <c r="AG188" s="213" t="s">
        <v>177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2" x14ac:dyDescent="0.2">
      <c r="A189" s="220"/>
      <c r="B189" s="221"/>
      <c r="C189" s="262" t="s">
        <v>428</v>
      </c>
      <c r="D189" s="226"/>
      <c r="E189" s="227">
        <v>32</v>
      </c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24"/>
      <c r="Z189" s="213"/>
      <c r="AA189" s="213"/>
      <c r="AB189" s="213"/>
      <c r="AC189" s="213"/>
      <c r="AD189" s="213"/>
      <c r="AE189" s="213"/>
      <c r="AF189" s="213"/>
      <c r="AG189" s="213" t="s">
        <v>169</v>
      </c>
      <c r="AH189" s="213">
        <v>5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3" x14ac:dyDescent="0.2">
      <c r="A190" s="220"/>
      <c r="B190" s="221"/>
      <c r="C190" s="262" t="s">
        <v>429</v>
      </c>
      <c r="D190" s="226"/>
      <c r="E190" s="227">
        <v>4</v>
      </c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24"/>
      <c r="Z190" s="213"/>
      <c r="AA190" s="213"/>
      <c r="AB190" s="213"/>
      <c r="AC190" s="213"/>
      <c r="AD190" s="213"/>
      <c r="AE190" s="213"/>
      <c r="AF190" s="213"/>
      <c r="AG190" s="213" t="s">
        <v>169</v>
      </c>
      <c r="AH190" s="213">
        <v>5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3" x14ac:dyDescent="0.2">
      <c r="A191" s="220"/>
      <c r="B191" s="221"/>
      <c r="C191" s="262" t="s">
        <v>430</v>
      </c>
      <c r="D191" s="226"/>
      <c r="E191" s="227">
        <v>26</v>
      </c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24"/>
      <c r="Z191" s="213"/>
      <c r="AA191" s="213"/>
      <c r="AB191" s="213"/>
      <c r="AC191" s="213"/>
      <c r="AD191" s="213"/>
      <c r="AE191" s="213"/>
      <c r="AF191" s="213"/>
      <c r="AG191" s="213" t="s">
        <v>169</v>
      </c>
      <c r="AH191" s="213">
        <v>5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ht="22.5" outlineLevel="1" x14ac:dyDescent="0.2">
      <c r="A192" s="249">
        <v>93</v>
      </c>
      <c r="B192" s="250" t="s">
        <v>431</v>
      </c>
      <c r="C192" s="264" t="s">
        <v>432</v>
      </c>
      <c r="D192" s="251" t="s">
        <v>188</v>
      </c>
      <c r="E192" s="252">
        <v>1</v>
      </c>
      <c r="F192" s="253"/>
      <c r="G192" s="254">
        <f>ROUND(E192*F192,2)</f>
        <v>0</v>
      </c>
      <c r="H192" s="253"/>
      <c r="I192" s="254">
        <f>ROUND(E192*H192,2)</f>
        <v>0</v>
      </c>
      <c r="J192" s="253"/>
      <c r="K192" s="254">
        <f>ROUND(E192*J192,2)</f>
        <v>0</v>
      </c>
      <c r="L192" s="254">
        <v>21</v>
      </c>
      <c r="M192" s="254">
        <f>G192*(1+L192/100)</f>
        <v>0</v>
      </c>
      <c r="N192" s="252">
        <v>3.4000000000000002E-4</v>
      </c>
      <c r="O192" s="252">
        <f>ROUND(E192*N192,2)</f>
        <v>0</v>
      </c>
      <c r="P192" s="252">
        <v>0</v>
      </c>
      <c r="Q192" s="252">
        <f>ROUND(E192*P192,2)</f>
        <v>0</v>
      </c>
      <c r="R192" s="254" t="s">
        <v>217</v>
      </c>
      <c r="S192" s="254" t="s">
        <v>162</v>
      </c>
      <c r="T192" s="255" t="s">
        <v>162</v>
      </c>
      <c r="U192" s="224">
        <v>0.20599999999999999</v>
      </c>
      <c r="V192" s="224">
        <f>ROUND(E192*U192,2)</f>
        <v>0.21</v>
      </c>
      <c r="W192" s="224"/>
      <c r="X192" s="224" t="s">
        <v>163</v>
      </c>
      <c r="Y192" s="224" t="s">
        <v>164</v>
      </c>
      <c r="Z192" s="213"/>
      <c r="AA192" s="213"/>
      <c r="AB192" s="213"/>
      <c r="AC192" s="213"/>
      <c r="AD192" s="213"/>
      <c r="AE192" s="213"/>
      <c r="AF192" s="213"/>
      <c r="AG192" s="213" t="s">
        <v>165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49">
        <v>94</v>
      </c>
      <c r="B193" s="250" t="s">
        <v>433</v>
      </c>
      <c r="C193" s="264" t="s">
        <v>434</v>
      </c>
      <c r="D193" s="251" t="s">
        <v>188</v>
      </c>
      <c r="E193" s="252">
        <v>1</v>
      </c>
      <c r="F193" s="253"/>
      <c r="G193" s="254">
        <f>ROUND(E193*F193,2)</f>
        <v>0</v>
      </c>
      <c r="H193" s="253"/>
      <c r="I193" s="254">
        <f>ROUND(E193*H193,2)</f>
        <v>0</v>
      </c>
      <c r="J193" s="253"/>
      <c r="K193" s="254">
        <f>ROUND(E193*J193,2)</f>
        <v>0</v>
      </c>
      <c r="L193" s="254">
        <v>21</v>
      </c>
      <c r="M193" s="254">
        <f>G193*(1+L193/100)</f>
        <v>0</v>
      </c>
      <c r="N193" s="252">
        <v>2.5699999999999998E-3</v>
      </c>
      <c r="O193" s="252">
        <f>ROUND(E193*N193,2)</f>
        <v>0</v>
      </c>
      <c r="P193" s="252">
        <v>0</v>
      </c>
      <c r="Q193" s="252">
        <f>ROUND(E193*P193,2)</f>
        <v>0</v>
      </c>
      <c r="R193" s="254" t="s">
        <v>217</v>
      </c>
      <c r="S193" s="254" t="s">
        <v>162</v>
      </c>
      <c r="T193" s="255" t="s">
        <v>162</v>
      </c>
      <c r="U193" s="224">
        <v>0.433</v>
      </c>
      <c r="V193" s="224">
        <f>ROUND(E193*U193,2)</f>
        <v>0.43</v>
      </c>
      <c r="W193" s="224"/>
      <c r="X193" s="224" t="s">
        <v>163</v>
      </c>
      <c r="Y193" s="224" t="s">
        <v>164</v>
      </c>
      <c r="Z193" s="213"/>
      <c r="AA193" s="213"/>
      <c r="AB193" s="213"/>
      <c r="AC193" s="213"/>
      <c r="AD193" s="213"/>
      <c r="AE193" s="213"/>
      <c r="AF193" s="213"/>
      <c r="AG193" s="213" t="s">
        <v>165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39">
        <v>95</v>
      </c>
      <c r="B194" s="240" t="s">
        <v>435</v>
      </c>
      <c r="C194" s="260" t="s">
        <v>436</v>
      </c>
      <c r="D194" s="241" t="s">
        <v>256</v>
      </c>
      <c r="E194" s="242">
        <v>1</v>
      </c>
      <c r="F194" s="243"/>
      <c r="G194" s="244">
        <f>ROUND(E194*F194,2)</f>
        <v>0</v>
      </c>
      <c r="H194" s="243"/>
      <c r="I194" s="244">
        <f>ROUND(E194*H194,2)</f>
        <v>0</v>
      </c>
      <c r="J194" s="243"/>
      <c r="K194" s="244">
        <f>ROUND(E194*J194,2)</f>
        <v>0</v>
      </c>
      <c r="L194" s="244">
        <v>21</v>
      </c>
      <c r="M194" s="244">
        <f>G194*(1+L194/100)</f>
        <v>0</v>
      </c>
      <c r="N194" s="242">
        <v>0</v>
      </c>
      <c r="O194" s="242">
        <f>ROUND(E194*N194,2)</f>
        <v>0</v>
      </c>
      <c r="P194" s="242">
        <v>0</v>
      </c>
      <c r="Q194" s="242">
        <f>ROUND(E194*P194,2)</f>
        <v>0</v>
      </c>
      <c r="R194" s="244"/>
      <c r="S194" s="244" t="s">
        <v>252</v>
      </c>
      <c r="T194" s="245" t="s">
        <v>253</v>
      </c>
      <c r="U194" s="224">
        <v>0</v>
      </c>
      <c r="V194" s="224">
        <f>ROUND(E194*U194,2)</f>
        <v>0</v>
      </c>
      <c r="W194" s="224"/>
      <c r="X194" s="224" t="s">
        <v>163</v>
      </c>
      <c r="Y194" s="224" t="s">
        <v>164</v>
      </c>
      <c r="Z194" s="213"/>
      <c r="AA194" s="213"/>
      <c r="AB194" s="213"/>
      <c r="AC194" s="213"/>
      <c r="AD194" s="213"/>
      <c r="AE194" s="213"/>
      <c r="AF194" s="213"/>
      <c r="AG194" s="213" t="s">
        <v>165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2" x14ac:dyDescent="0.2">
      <c r="A195" s="220"/>
      <c r="B195" s="221"/>
      <c r="C195" s="268" t="s">
        <v>437</v>
      </c>
      <c r="D195" s="228"/>
      <c r="E195" s="229"/>
      <c r="F195" s="230"/>
      <c r="G195" s="230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24"/>
      <c r="Z195" s="213"/>
      <c r="AA195" s="213"/>
      <c r="AB195" s="213"/>
      <c r="AC195" s="213"/>
      <c r="AD195" s="213"/>
      <c r="AE195" s="213"/>
      <c r="AF195" s="213"/>
      <c r="AG195" s="213" t="s">
        <v>177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3" x14ac:dyDescent="0.2">
      <c r="A196" s="220"/>
      <c r="B196" s="221"/>
      <c r="C196" s="263" t="s">
        <v>438</v>
      </c>
      <c r="D196" s="248"/>
      <c r="E196" s="248"/>
      <c r="F196" s="248"/>
      <c r="G196" s="248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24"/>
      <c r="Z196" s="213"/>
      <c r="AA196" s="213"/>
      <c r="AB196" s="213"/>
      <c r="AC196" s="213"/>
      <c r="AD196" s="213"/>
      <c r="AE196" s="213"/>
      <c r="AF196" s="213"/>
      <c r="AG196" s="213" t="s">
        <v>177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3" x14ac:dyDescent="0.2">
      <c r="A197" s="220"/>
      <c r="B197" s="221"/>
      <c r="C197" s="263" t="s">
        <v>439</v>
      </c>
      <c r="D197" s="248"/>
      <c r="E197" s="248"/>
      <c r="F197" s="248"/>
      <c r="G197" s="248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24"/>
      <c r="Z197" s="213"/>
      <c r="AA197" s="213"/>
      <c r="AB197" s="213"/>
      <c r="AC197" s="213"/>
      <c r="AD197" s="213"/>
      <c r="AE197" s="213"/>
      <c r="AF197" s="213"/>
      <c r="AG197" s="213" t="s">
        <v>177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3" x14ac:dyDescent="0.2">
      <c r="A198" s="220"/>
      <c r="B198" s="221"/>
      <c r="C198" s="268" t="s">
        <v>437</v>
      </c>
      <c r="D198" s="228"/>
      <c r="E198" s="229"/>
      <c r="F198" s="230"/>
      <c r="G198" s="230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24"/>
      <c r="Z198" s="213"/>
      <c r="AA198" s="213"/>
      <c r="AB198" s="213"/>
      <c r="AC198" s="213"/>
      <c r="AD198" s="213"/>
      <c r="AE198" s="213"/>
      <c r="AF198" s="213"/>
      <c r="AG198" s="213" t="s">
        <v>177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3" x14ac:dyDescent="0.2">
      <c r="A199" s="220"/>
      <c r="B199" s="221"/>
      <c r="C199" s="268" t="s">
        <v>437</v>
      </c>
      <c r="D199" s="228"/>
      <c r="E199" s="229"/>
      <c r="F199" s="230"/>
      <c r="G199" s="230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24"/>
      <c r="Z199" s="213"/>
      <c r="AA199" s="213"/>
      <c r="AB199" s="213"/>
      <c r="AC199" s="213"/>
      <c r="AD199" s="213"/>
      <c r="AE199" s="213"/>
      <c r="AF199" s="213"/>
      <c r="AG199" s="213" t="s">
        <v>177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3" x14ac:dyDescent="0.2">
      <c r="A200" s="220"/>
      <c r="B200" s="221"/>
      <c r="C200" s="263" t="s">
        <v>440</v>
      </c>
      <c r="D200" s="248"/>
      <c r="E200" s="248"/>
      <c r="F200" s="248"/>
      <c r="G200" s="248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24"/>
      <c r="Z200" s="213"/>
      <c r="AA200" s="213"/>
      <c r="AB200" s="213"/>
      <c r="AC200" s="213"/>
      <c r="AD200" s="213"/>
      <c r="AE200" s="213"/>
      <c r="AF200" s="213"/>
      <c r="AG200" s="213" t="s">
        <v>177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3" x14ac:dyDescent="0.2">
      <c r="A201" s="220"/>
      <c r="B201" s="221"/>
      <c r="C201" s="263" t="s">
        <v>441</v>
      </c>
      <c r="D201" s="248"/>
      <c r="E201" s="248"/>
      <c r="F201" s="248"/>
      <c r="G201" s="248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24"/>
      <c r="Z201" s="213"/>
      <c r="AA201" s="213"/>
      <c r="AB201" s="213"/>
      <c r="AC201" s="213"/>
      <c r="AD201" s="213"/>
      <c r="AE201" s="213"/>
      <c r="AF201" s="213"/>
      <c r="AG201" s="213" t="s">
        <v>177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3" x14ac:dyDescent="0.2">
      <c r="A202" s="220"/>
      <c r="B202" s="221"/>
      <c r="C202" s="263" t="s">
        <v>442</v>
      </c>
      <c r="D202" s="248"/>
      <c r="E202" s="248"/>
      <c r="F202" s="248"/>
      <c r="G202" s="248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24"/>
      <c r="Z202" s="213"/>
      <c r="AA202" s="213"/>
      <c r="AB202" s="213"/>
      <c r="AC202" s="213"/>
      <c r="AD202" s="213"/>
      <c r="AE202" s="213"/>
      <c r="AF202" s="213"/>
      <c r="AG202" s="213" t="s">
        <v>177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3" x14ac:dyDescent="0.2">
      <c r="A203" s="220"/>
      <c r="B203" s="221"/>
      <c r="C203" s="263" t="s">
        <v>443</v>
      </c>
      <c r="D203" s="248"/>
      <c r="E203" s="248"/>
      <c r="F203" s="248"/>
      <c r="G203" s="248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24"/>
      <c r="Z203" s="213"/>
      <c r="AA203" s="213"/>
      <c r="AB203" s="213"/>
      <c r="AC203" s="213"/>
      <c r="AD203" s="213"/>
      <c r="AE203" s="213"/>
      <c r="AF203" s="213"/>
      <c r="AG203" s="213" t="s">
        <v>177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3" x14ac:dyDescent="0.2">
      <c r="A204" s="220"/>
      <c r="B204" s="221"/>
      <c r="C204" s="263" t="s">
        <v>444</v>
      </c>
      <c r="D204" s="248"/>
      <c r="E204" s="248"/>
      <c r="F204" s="248"/>
      <c r="G204" s="248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24"/>
      <c r="Z204" s="213"/>
      <c r="AA204" s="213"/>
      <c r="AB204" s="213"/>
      <c r="AC204" s="213"/>
      <c r="AD204" s="213"/>
      <c r="AE204" s="213"/>
      <c r="AF204" s="213"/>
      <c r="AG204" s="213" t="s">
        <v>177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3" x14ac:dyDescent="0.2">
      <c r="A205" s="220"/>
      <c r="B205" s="221"/>
      <c r="C205" s="263" t="s">
        <v>445</v>
      </c>
      <c r="D205" s="248"/>
      <c r="E205" s="248"/>
      <c r="F205" s="248"/>
      <c r="G205" s="248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24"/>
      <c r="Z205" s="213"/>
      <c r="AA205" s="213"/>
      <c r="AB205" s="213"/>
      <c r="AC205" s="213"/>
      <c r="AD205" s="213"/>
      <c r="AE205" s="213"/>
      <c r="AF205" s="213"/>
      <c r="AG205" s="213" t="s">
        <v>177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3" x14ac:dyDescent="0.2">
      <c r="A206" s="220"/>
      <c r="B206" s="221"/>
      <c r="C206" s="263" t="s">
        <v>446</v>
      </c>
      <c r="D206" s="248"/>
      <c r="E206" s="248"/>
      <c r="F206" s="248"/>
      <c r="G206" s="248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24"/>
      <c r="Z206" s="213"/>
      <c r="AA206" s="213"/>
      <c r="AB206" s="213"/>
      <c r="AC206" s="213"/>
      <c r="AD206" s="213"/>
      <c r="AE206" s="213"/>
      <c r="AF206" s="213"/>
      <c r="AG206" s="213" t="s">
        <v>177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3" x14ac:dyDescent="0.2">
      <c r="A207" s="220"/>
      <c r="B207" s="221"/>
      <c r="C207" s="263" t="s">
        <v>447</v>
      </c>
      <c r="D207" s="248"/>
      <c r="E207" s="248"/>
      <c r="F207" s="248"/>
      <c r="G207" s="248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24"/>
      <c r="Z207" s="213"/>
      <c r="AA207" s="213"/>
      <c r="AB207" s="213"/>
      <c r="AC207" s="213"/>
      <c r="AD207" s="213"/>
      <c r="AE207" s="213"/>
      <c r="AF207" s="213"/>
      <c r="AG207" s="213" t="s">
        <v>177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3" x14ac:dyDescent="0.2">
      <c r="A208" s="220"/>
      <c r="B208" s="221"/>
      <c r="C208" s="263" t="s">
        <v>448</v>
      </c>
      <c r="D208" s="248"/>
      <c r="E208" s="248"/>
      <c r="F208" s="248"/>
      <c r="G208" s="248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24"/>
      <c r="Z208" s="213"/>
      <c r="AA208" s="213"/>
      <c r="AB208" s="213"/>
      <c r="AC208" s="213"/>
      <c r="AD208" s="213"/>
      <c r="AE208" s="213"/>
      <c r="AF208" s="213"/>
      <c r="AG208" s="213" t="s">
        <v>177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3" x14ac:dyDescent="0.2">
      <c r="A209" s="220"/>
      <c r="B209" s="221"/>
      <c r="C209" s="263" t="s">
        <v>449</v>
      </c>
      <c r="D209" s="248"/>
      <c r="E209" s="248"/>
      <c r="F209" s="248"/>
      <c r="G209" s="248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24"/>
      <c r="Z209" s="213"/>
      <c r="AA209" s="213"/>
      <c r="AB209" s="213"/>
      <c r="AC209" s="213"/>
      <c r="AD209" s="213"/>
      <c r="AE209" s="213"/>
      <c r="AF209" s="213"/>
      <c r="AG209" s="213" t="s">
        <v>177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3" x14ac:dyDescent="0.2">
      <c r="A210" s="220"/>
      <c r="B210" s="221"/>
      <c r="C210" s="263" t="s">
        <v>450</v>
      </c>
      <c r="D210" s="248"/>
      <c r="E210" s="248"/>
      <c r="F210" s="248"/>
      <c r="G210" s="248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24"/>
      <c r="Z210" s="213"/>
      <c r="AA210" s="213"/>
      <c r="AB210" s="213"/>
      <c r="AC210" s="213"/>
      <c r="AD210" s="213"/>
      <c r="AE210" s="213"/>
      <c r="AF210" s="213"/>
      <c r="AG210" s="213" t="s">
        <v>177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3" x14ac:dyDescent="0.2">
      <c r="A211" s="220"/>
      <c r="B211" s="221"/>
      <c r="C211" s="263" t="s">
        <v>451</v>
      </c>
      <c r="D211" s="248"/>
      <c r="E211" s="248"/>
      <c r="F211" s="248"/>
      <c r="G211" s="248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24"/>
      <c r="Z211" s="213"/>
      <c r="AA211" s="213"/>
      <c r="AB211" s="213"/>
      <c r="AC211" s="213"/>
      <c r="AD211" s="213"/>
      <c r="AE211" s="213"/>
      <c r="AF211" s="213"/>
      <c r="AG211" s="213" t="s">
        <v>177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3" x14ac:dyDescent="0.2">
      <c r="A212" s="220"/>
      <c r="B212" s="221"/>
      <c r="C212" s="263" t="s">
        <v>452</v>
      </c>
      <c r="D212" s="248"/>
      <c r="E212" s="248"/>
      <c r="F212" s="248"/>
      <c r="G212" s="248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24"/>
      <c r="Z212" s="213"/>
      <c r="AA212" s="213"/>
      <c r="AB212" s="213"/>
      <c r="AC212" s="213"/>
      <c r="AD212" s="213"/>
      <c r="AE212" s="213"/>
      <c r="AF212" s="213"/>
      <c r="AG212" s="213" t="s">
        <v>177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3" x14ac:dyDescent="0.2">
      <c r="A213" s="220"/>
      <c r="B213" s="221"/>
      <c r="C213" s="263" t="s">
        <v>453</v>
      </c>
      <c r="D213" s="248"/>
      <c r="E213" s="248"/>
      <c r="F213" s="248"/>
      <c r="G213" s="248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24"/>
      <c r="Z213" s="213"/>
      <c r="AA213" s="213"/>
      <c r="AB213" s="213"/>
      <c r="AC213" s="213"/>
      <c r="AD213" s="213"/>
      <c r="AE213" s="213"/>
      <c r="AF213" s="213"/>
      <c r="AG213" s="213" t="s">
        <v>177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49">
        <v>96</v>
      </c>
      <c r="B214" s="250" t="s">
        <v>454</v>
      </c>
      <c r="C214" s="264" t="s">
        <v>455</v>
      </c>
      <c r="D214" s="251" t="s">
        <v>256</v>
      </c>
      <c r="E214" s="252">
        <v>1</v>
      </c>
      <c r="F214" s="253"/>
      <c r="G214" s="254">
        <f>ROUND(E214*F214,2)</f>
        <v>0</v>
      </c>
      <c r="H214" s="253"/>
      <c r="I214" s="254">
        <f>ROUND(E214*H214,2)</f>
        <v>0</v>
      </c>
      <c r="J214" s="253"/>
      <c r="K214" s="254">
        <f>ROUND(E214*J214,2)</f>
        <v>0</v>
      </c>
      <c r="L214" s="254">
        <v>21</v>
      </c>
      <c r="M214" s="254">
        <f>G214*(1+L214/100)</f>
        <v>0</v>
      </c>
      <c r="N214" s="252">
        <v>0</v>
      </c>
      <c r="O214" s="252">
        <f>ROUND(E214*N214,2)</f>
        <v>0</v>
      </c>
      <c r="P214" s="252">
        <v>0</v>
      </c>
      <c r="Q214" s="252">
        <f>ROUND(E214*P214,2)</f>
        <v>0</v>
      </c>
      <c r="R214" s="254"/>
      <c r="S214" s="254" t="s">
        <v>252</v>
      </c>
      <c r="T214" s="255" t="s">
        <v>253</v>
      </c>
      <c r="U214" s="224">
        <v>0</v>
      </c>
      <c r="V214" s="224">
        <f>ROUND(E214*U214,2)</f>
        <v>0</v>
      </c>
      <c r="W214" s="224"/>
      <c r="X214" s="224" t="s">
        <v>163</v>
      </c>
      <c r="Y214" s="224" t="s">
        <v>164</v>
      </c>
      <c r="Z214" s="213"/>
      <c r="AA214" s="213"/>
      <c r="AB214" s="213"/>
      <c r="AC214" s="213"/>
      <c r="AD214" s="213"/>
      <c r="AE214" s="213"/>
      <c r="AF214" s="213"/>
      <c r="AG214" s="213" t="s">
        <v>165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39">
        <v>97</v>
      </c>
      <c r="B215" s="240" t="s">
        <v>456</v>
      </c>
      <c r="C215" s="260" t="s">
        <v>457</v>
      </c>
      <c r="D215" s="241" t="s">
        <v>206</v>
      </c>
      <c r="E215" s="242">
        <v>62</v>
      </c>
      <c r="F215" s="243"/>
      <c r="G215" s="244">
        <f>ROUND(E215*F215,2)</f>
        <v>0</v>
      </c>
      <c r="H215" s="243"/>
      <c r="I215" s="244">
        <f>ROUND(E215*H215,2)</f>
        <v>0</v>
      </c>
      <c r="J215" s="243"/>
      <c r="K215" s="244">
        <f>ROUND(E215*J215,2)</f>
        <v>0</v>
      </c>
      <c r="L215" s="244">
        <v>21</v>
      </c>
      <c r="M215" s="244">
        <f>G215*(1+L215/100)</f>
        <v>0</v>
      </c>
      <c r="N215" s="242">
        <v>0</v>
      </c>
      <c r="O215" s="242">
        <f>ROUND(E215*N215,2)</f>
        <v>0</v>
      </c>
      <c r="P215" s="242">
        <v>0</v>
      </c>
      <c r="Q215" s="242">
        <f>ROUND(E215*P215,2)</f>
        <v>0</v>
      </c>
      <c r="R215" s="244"/>
      <c r="S215" s="244" t="s">
        <v>252</v>
      </c>
      <c r="T215" s="245" t="s">
        <v>253</v>
      </c>
      <c r="U215" s="224">
        <v>0</v>
      </c>
      <c r="V215" s="224">
        <f>ROUND(E215*U215,2)</f>
        <v>0</v>
      </c>
      <c r="W215" s="224"/>
      <c r="X215" s="224" t="s">
        <v>163</v>
      </c>
      <c r="Y215" s="224" t="s">
        <v>164</v>
      </c>
      <c r="Z215" s="213"/>
      <c r="AA215" s="213"/>
      <c r="AB215" s="213"/>
      <c r="AC215" s="213"/>
      <c r="AD215" s="213"/>
      <c r="AE215" s="213"/>
      <c r="AF215" s="213"/>
      <c r="AG215" s="213" t="s">
        <v>165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2" x14ac:dyDescent="0.2">
      <c r="A216" s="220"/>
      <c r="B216" s="221"/>
      <c r="C216" s="262" t="s">
        <v>383</v>
      </c>
      <c r="D216" s="226"/>
      <c r="E216" s="227">
        <v>16</v>
      </c>
      <c r="F216" s="224"/>
      <c r="G216" s="224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24"/>
      <c r="Z216" s="213"/>
      <c r="AA216" s="213"/>
      <c r="AB216" s="213"/>
      <c r="AC216" s="213"/>
      <c r="AD216" s="213"/>
      <c r="AE216" s="213"/>
      <c r="AF216" s="213"/>
      <c r="AG216" s="213" t="s">
        <v>169</v>
      </c>
      <c r="AH216" s="213">
        <v>5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3" x14ac:dyDescent="0.2">
      <c r="A217" s="220"/>
      <c r="B217" s="221"/>
      <c r="C217" s="262" t="s">
        <v>386</v>
      </c>
      <c r="D217" s="226"/>
      <c r="E217" s="227">
        <v>16</v>
      </c>
      <c r="F217" s="224"/>
      <c r="G217" s="224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24"/>
      <c r="Z217" s="213"/>
      <c r="AA217" s="213"/>
      <c r="AB217" s="213"/>
      <c r="AC217" s="213"/>
      <c r="AD217" s="213"/>
      <c r="AE217" s="213"/>
      <c r="AF217" s="213"/>
      <c r="AG217" s="213" t="s">
        <v>169</v>
      </c>
      <c r="AH217" s="213">
        <v>5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3" x14ac:dyDescent="0.2">
      <c r="A218" s="220"/>
      <c r="B218" s="221"/>
      <c r="C218" s="262" t="s">
        <v>389</v>
      </c>
      <c r="D218" s="226"/>
      <c r="E218" s="227">
        <v>4</v>
      </c>
      <c r="F218" s="224"/>
      <c r="G218" s="224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24"/>
      <c r="Z218" s="213"/>
      <c r="AA218" s="213"/>
      <c r="AB218" s="213"/>
      <c r="AC218" s="213"/>
      <c r="AD218" s="213"/>
      <c r="AE218" s="213"/>
      <c r="AF218" s="213"/>
      <c r="AG218" s="213" t="s">
        <v>169</v>
      </c>
      <c r="AH218" s="213">
        <v>5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3" x14ac:dyDescent="0.2">
      <c r="A219" s="220"/>
      <c r="B219" s="221"/>
      <c r="C219" s="262" t="s">
        <v>392</v>
      </c>
      <c r="D219" s="226"/>
      <c r="E219" s="227">
        <v>26</v>
      </c>
      <c r="F219" s="224"/>
      <c r="G219" s="224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24"/>
      <c r="Z219" s="213"/>
      <c r="AA219" s="213"/>
      <c r="AB219" s="213"/>
      <c r="AC219" s="213"/>
      <c r="AD219" s="213"/>
      <c r="AE219" s="213"/>
      <c r="AF219" s="213"/>
      <c r="AG219" s="213" t="s">
        <v>169</v>
      </c>
      <c r="AH219" s="213">
        <v>5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39">
        <v>98</v>
      </c>
      <c r="B220" s="240" t="s">
        <v>458</v>
      </c>
      <c r="C220" s="260" t="s">
        <v>459</v>
      </c>
      <c r="D220" s="241" t="s">
        <v>206</v>
      </c>
      <c r="E220" s="242">
        <v>62</v>
      </c>
      <c r="F220" s="243"/>
      <c r="G220" s="244">
        <f>ROUND(E220*F220,2)</f>
        <v>0</v>
      </c>
      <c r="H220" s="243"/>
      <c r="I220" s="244">
        <f>ROUND(E220*H220,2)</f>
        <v>0</v>
      </c>
      <c r="J220" s="243"/>
      <c r="K220" s="244">
        <f>ROUND(E220*J220,2)</f>
        <v>0</v>
      </c>
      <c r="L220" s="244">
        <v>21</v>
      </c>
      <c r="M220" s="244">
        <f>G220*(1+L220/100)</f>
        <v>0</v>
      </c>
      <c r="N220" s="242">
        <v>0</v>
      </c>
      <c r="O220" s="242">
        <f>ROUND(E220*N220,2)</f>
        <v>0</v>
      </c>
      <c r="P220" s="242">
        <v>0</v>
      </c>
      <c r="Q220" s="242">
        <f>ROUND(E220*P220,2)</f>
        <v>0</v>
      </c>
      <c r="R220" s="244"/>
      <c r="S220" s="244" t="s">
        <v>252</v>
      </c>
      <c r="T220" s="245" t="s">
        <v>253</v>
      </c>
      <c r="U220" s="224">
        <v>0</v>
      </c>
      <c r="V220" s="224">
        <f>ROUND(E220*U220,2)</f>
        <v>0</v>
      </c>
      <c r="W220" s="224"/>
      <c r="X220" s="224" t="s">
        <v>163</v>
      </c>
      <c r="Y220" s="224" t="s">
        <v>164</v>
      </c>
      <c r="Z220" s="213"/>
      <c r="AA220" s="213"/>
      <c r="AB220" s="213"/>
      <c r="AC220" s="213"/>
      <c r="AD220" s="213"/>
      <c r="AE220" s="213"/>
      <c r="AF220" s="213"/>
      <c r="AG220" s="213" t="s">
        <v>165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2" x14ac:dyDescent="0.2">
      <c r="A221" s="220"/>
      <c r="B221" s="221"/>
      <c r="C221" s="262" t="s">
        <v>383</v>
      </c>
      <c r="D221" s="226"/>
      <c r="E221" s="227">
        <v>16</v>
      </c>
      <c r="F221" s="224"/>
      <c r="G221" s="22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24"/>
      <c r="Z221" s="213"/>
      <c r="AA221" s="213"/>
      <c r="AB221" s="213"/>
      <c r="AC221" s="213"/>
      <c r="AD221" s="213"/>
      <c r="AE221" s="213"/>
      <c r="AF221" s="213"/>
      <c r="AG221" s="213" t="s">
        <v>169</v>
      </c>
      <c r="AH221" s="213">
        <v>5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3" x14ac:dyDescent="0.2">
      <c r="A222" s="220"/>
      <c r="B222" s="221"/>
      <c r="C222" s="262" t="s">
        <v>386</v>
      </c>
      <c r="D222" s="226"/>
      <c r="E222" s="227">
        <v>16</v>
      </c>
      <c r="F222" s="224"/>
      <c r="G222" s="224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24"/>
      <c r="Z222" s="213"/>
      <c r="AA222" s="213"/>
      <c r="AB222" s="213"/>
      <c r="AC222" s="213"/>
      <c r="AD222" s="213"/>
      <c r="AE222" s="213"/>
      <c r="AF222" s="213"/>
      <c r="AG222" s="213" t="s">
        <v>169</v>
      </c>
      <c r="AH222" s="213">
        <v>5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3" x14ac:dyDescent="0.2">
      <c r="A223" s="220"/>
      <c r="B223" s="221"/>
      <c r="C223" s="262" t="s">
        <v>389</v>
      </c>
      <c r="D223" s="226"/>
      <c r="E223" s="227">
        <v>4</v>
      </c>
      <c r="F223" s="224"/>
      <c r="G223" s="224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24"/>
      <c r="Z223" s="213"/>
      <c r="AA223" s="213"/>
      <c r="AB223" s="213"/>
      <c r="AC223" s="213"/>
      <c r="AD223" s="213"/>
      <c r="AE223" s="213"/>
      <c r="AF223" s="213"/>
      <c r="AG223" s="213" t="s">
        <v>169</v>
      </c>
      <c r="AH223" s="213">
        <v>5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3" x14ac:dyDescent="0.2">
      <c r="A224" s="220"/>
      <c r="B224" s="221"/>
      <c r="C224" s="262" t="s">
        <v>392</v>
      </c>
      <c r="D224" s="226"/>
      <c r="E224" s="227">
        <v>26</v>
      </c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24"/>
      <c r="Z224" s="213"/>
      <c r="AA224" s="213"/>
      <c r="AB224" s="213"/>
      <c r="AC224" s="213"/>
      <c r="AD224" s="213"/>
      <c r="AE224" s="213"/>
      <c r="AF224" s="213"/>
      <c r="AG224" s="213" t="s">
        <v>169</v>
      </c>
      <c r="AH224" s="213">
        <v>5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49">
        <v>99</v>
      </c>
      <c r="B225" s="250" t="s">
        <v>460</v>
      </c>
      <c r="C225" s="264" t="s">
        <v>461</v>
      </c>
      <c r="D225" s="251" t="s">
        <v>188</v>
      </c>
      <c r="E225" s="252">
        <v>1</v>
      </c>
      <c r="F225" s="253"/>
      <c r="G225" s="254">
        <f>ROUND(E225*F225,2)</f>
        <v>0</v>
      </c>
      <c r="H225" s="253"/>
      <c r="I225" s="254">
        <f>ROUND(E225*H225,2)</f>
        <v>0</v>
      </c>
      <c r="J225" s="253"/>
      <c r="K225" s="254">
        <f>ROUND(E225*J225,2)</f>
        <v>0</v>
      </c>
      <c r="L225" s="254">
        <v>21</v>
      </c>
      <c r="M225" s="254">
        <f>G225*(1+L225/100)</f>
        <v>0</v>
      </c>
      <c r="N225" s="252">
        <v>3.4000000000000002E-4</v>
      </c>
      <c r="O225" s="252">
        <f>ROUND(E225*N225,2)</f>
        <v>0</v>
      </c>
      <c r="P225" s="252">
        <v>0</v>
      </c>
      <c r="Q225" s="252">
        <f>ROUND(E225*P225,2)</f>
        <v>0</v>
      </c>
      <c r="R225" s="254"/>
      <c r="S225" s="254" t="s">
        <v>252</v>
      </c>
      <c r="T225" s="255" t="s">
        <v>253</v>
      </c>
      <c r="U225" s="224">
        <v>0.20599999999999999</v>
      </c>
      <c r="V225" s="224">
        <f>ROUND(E225*U225,2)</f>
        <v>0.21</v>
      </c>
      <c r="W225" s="224"/>
      <c r="X225" s="224" t="s">
        <v>163</v>
      </c>
      <c r="Y225" s="224" t="s">
        <v>164</v>
      </c>
      <c r="Z225" s="213"/>
      <c r="AA225" s="213"/>
      <c r="AB225" s="213"/>
      <c r="AC225" s="213"/>
      <c r="AD225" s="213"/>
      <c r="AE225" s="213"/>
      <c r="AF225" s="213"/>
      <c r="AG225" s="213" t="s">
        <v>165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49">
        <v>100</v>
      </c>
      <c r="B226" s="250" t="s">
        <v>462</v>
      </c>
      <c r="C226" s="264" t="s">
        <v>463</v>
      </c>
      <c r="D226" s="251" t="s">
        <v>188</v>
      </c>
      <c r="E226" s="252">
        <v>5</v>
      </c>
      <c r="F226" s="253"/>
      <c r="G226" s="254">
        <f>ROUND(E226*F226,2)</f>
        <v>0</v>
      </c>
      <c r="H226" s="253"/>
      <c r="I226" s="254">
        <f>ROUND(E226*H226,2)</f>
        <v>0</v>
      </c>
      <c r="J226" s="253"/>
      <c r="K226" s="254">
        <f>ROUND(E226*J226,2)</f>
        <v>0</v>
      </c>
      <c r="L226" s="254">
        <v>21</v>
      </c>
      <c r="M226" s="254">
        <f>G226*(1+L226/100)</f>
        <v>0</v>
      </c>
      <c r="N226" s="252">
        <v>1.8000000000000001E-4</v>
      </c>
      <c r="O226" s="252">
        <f>ROUND(E226*N226,2)</f>
        <v>0</v>
      </c>
      <c r="P226" s="252">
        <v>0</v>
      </c>
      <c r="Q226" s="252">
        <f>ROUND(E226*P226,2)</f>
        <v>0</v>
      </c>
      <c r="R226" s="254"/>
      <c r="S226" s="254" t="s">
        <v>252</v>
      </c>
      <c r="T226" s="255" t="s">
        <v>253</v>
      </c>
      <c r="U226" s="224">
        <v>9.2999999999999999E-2</v>
      </c>
      <c r="V226" s="224">
        <f>ROUND(E226*U226,2)</f>
        <v>0.47</v>
      </c>
      <c r="W226" s="224"/>
      <c r="X226" s="224" t="s">
        <v>163</v>
      </c>
      <c r="Y226" s="224" t="s">
        <v>164</v>
      </c>
      <c r="Z226" s="213"/>
      <c r="AA226" s="213"/>
      <c r="AB226" s="213"/>
      <c r="AC226" s="213"/>
      <c r="AD226" s="213"/>
      <c r="AE226" s="213"/>
      <c r="AF226" s="213"/>
      <c r="AG226" s="213" t="s">
        <v>165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49">
        <v>101</v>
      </c>
      <c r="B227" s="250" t="s">
        <v>464</v>
      </c>
      <c r="C227" s="264" t="s">
        <v>465</v>
      </c>
      <c r="D227" s="251" t="s">
        <v>188</v>
      </c>
      <c r="E227" s="252">
        <v>7</v>
      </c>
      <c r="F227" s="253"/>
      <c r="G227" s="254">
        <f>ROUND(E227*F227,2)</f>
        <v>0</v>
      </c>
      <c r="H227" s="253"/>
      <c r="I227" s="254">
        <f>ROUND(E227*H227,2)</f>
        <v>0</v>
      </c>
      <c r="J227" s="253"/>
      <c r="K227" s="254">
        <f>ROUND(E227*J227,2)</f>
        <v>0</v>
      </c>
      <c r="L227" s="254">
        <v>21</v>
      </c>
      <c r="M227" s="254">
        <f>G227*(1+L227/100)</f>
        <v>0</v>
      </c>
      <c r="N227" s="252">
        <v>2.7E-4</v>
      </c>
      <c r="O227" s="252">
        <f>ROUND(E227*N227,2)</f>
        <v>0</v>
      </c>
      <c r="P227" s="252">
        <v>0</v>
      </c>
      <c r="Q227" s="252">
        <f>ROUND(E227*P227,2)</f>
        <v>0</v>
      </c>
      <c r="R227" s="254"/>
      <c r="S227" s="254" t="s">
        <v>252</v>
      </c>
      <c r="T227" s="255" t="s">
        <v>162</v>
      </c>
      <c r="U227" s="224">
        <v>0.10299999999999999</v>
      </c>
      <c r="V227" s="224">
        <f>ROUND(E227*U227,2)</f>
        <v>0.72</v>
      </c>
      <c r="W227" s="224"/>
      <c r="X227" s="224" t="s">
        <v>163</v>
      </c>
      <c r="Y227" s="224" t="s">
        <v>164</v>
      </c>
      <c r="Z227" s="213"/>
      <c r="AA227" s="213"/>
      <c r="AB227" s="213"/>
      <c r="AC227" s="213"/>
      <c r="AD227" s="213"/>
      <c r="AE227" s="213"/>
      <c r="AF227" s="213"/>
      <c r="AG227" s="213" t="s">
        <v>165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49">
        <v>102</v>
      </c>
      <c r="B228" s="250" t="s">
        <v>466</v>
      </c>
      <c r="C228" s="264" t="s">
        <v>467</v>
      </c>
      <c r="D228" s="251" t="s">
        <v>188</v>
      </c>
      <c r="E228" s="252">
        <v>2</v>
      </c>
      <c r="F228" s="253"/>
      <c r="G228" s="254">
        <f>ROUND(E228*F228,2)</f>
        <v>0</v>
      </c>
      <c r="H228" s="253"/>
      <c r="I228" s="254">
        <f>ROUND(E228*H228,2)</f>
        <v>0</v>
      </c>
      <c r="J228" s="253"/>
      <c r="K228" s="254">
        <f>ROUND(E228*J228,2)</f>
        <v>0</v>
      </c>
      <c r="L228" s="254">
        <v>21</v>
      </c>
      <c r="M228" s="254">
        <f>G228*(1+L228/100)</f>
        <v>0</v>
      </c>
      <c r="N228" s="252">
        <v>8.4000000000000003E-4</v>
      </c>
      <c r="O228" s="252">
        <f>ROUND(E228*N228,2)</f>
        <v>0</v>
      </c>
      <c r="P228" s="252">
        <v>0</v>
      </c>
      <c r="Q228" s="252">
        <f>ROUND(E228*P228,2)</f>
        <v>0</v>
      </c>
      <c r="R228" s="254"/>
      <c r="S228" s="254" t="s">
        <v>252</v>
      </c>
      <c r="T228" s="255" t="s">
        <v>162</v>
      </c>
      <c r="U228" s="224">
        <v>0.16500000000000001</v>
      </c>
      <c r="V228" s="224">
        <f>ROUND(E228*U228,2)</f>
        <v>0.33</v>
      </c>
      <c r="W228" s="224"/>
      <c r="X228" s="224" t="s">
        <v>163</v>
      </c>
      <c r="Y228" s="224" t="s">
        <v>164</v>
      </c>
      <c r="Z228" s="213"/>
      <c r="AA228" s="213"/>
      <c r="AB228" s="213"/>
      <c r="AC228" s="213"/>
      <c r="AD228" s="213"/>
      <c r="AE228" s="213"/>
      <c r="AF228" s="213"/>
      <c r="AG228" s="213" t="s">
        <v>165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ht="22.5" outlineLevel="1" x14ac:dyDescent="0.2">
      <c r="A229" s="249">
        <v>103</v>
      </c>
      <c r="B229" s="250" t="s">
        <v>468</v>
      </c>
      <c r="C229" s="264" t="s">
        <v>469</v>
      </c>
      <c r="D229" s="251" t="s">
        <v>206</v>
      </c>
      <c r="E229" s="252">
        <v>16</v>
      </c>
      <c r="F229" s="253"/>
      <c r="G229" s="254">
        <f>ROUND(E229*F229,2)</f>
        <v>0</v>
      </c>
      <c r="H229" s="253"/>
      <c r="I229" s="254">
        <f>ROUND(E229*H229,2)</f>
        <v>0</v>
      </c>
      <c r="J229" s="253"/>
      <c r="K229" s="254">
        <f>ROUND(E229*J229,2)</f>
        <v>0</v>
      </c>
      <c r="L229" s="254">
        <v>21</v>
      </c>
      <c r="M229" s="254">
        <f>G229*(1+L229/100)</f>
        <v>0</v>
      </c>
      <c r="N229" s="252">
        <v>2.4000000000000001E-4</v>
      </c>
      <c r="O229" s="252">
        <f>ROUND(E229*N229,2)</f>
        <v>0</v>
      </c>
      <c r="P229" s="252">
        <v>0</v>
      </c>
      <c r="Q229" s="252">
        <f>ROUND(E229*P229,2)</f>
        <v>0</v>
      </c>
      <c r="R229" s="254" t="s">
        <v>340</v>
      </c>
      <c r="S229" s="254" t="s">
        <v>162</v>
      </c>
      <c r="T229" s="255" t="s">
        <v>162</v>
      </c>
      <c r="U229" s="224">
        <v>0</v>
      </c>
      <c r="V229" s="224">
        <f>ROUND(E229*U229,2)</f>
        <v>0</v>
      </c>
      <c r="W229" s="224"/>
      <c r="X229" s="224" t="s">
        <v>311</v>
      </c>
      <c r="Y229" s="224" t="s">
        <v>470</v>
      </c>
      <c r="Z229" s="213"/>
      <c r="AA229" s="213"/>
      <c r="AB229" s="213"/>
      <c r="AC229" s="213"/>
      <c r="AD229" s="213"/>
      <c r="AE229" s="213"/>
      <c r="AF229" s="213"/>
      <c r="AG229" s="213" t="s">
        <v>312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ht="22.5" outlineLevel="1" x14ac:dyDescent="0.2">
      <c r="A230" s="249">
        <v>104</v>
      </c>
      <c r="B230" s="250" t="s">
        <v>471</v>
      </c>
      <c r="C230" s="264" t="s">
        <v>472</v>
      </c>
      <c r="D230" s="251" t="s">
        <v>206</v>
      </c>
      <c r="E230" s="252">
        <v>16</v>
      </c>
      <c r="F230" s="253"/>
      <c r="G230" s="254">
        <f>ROUND(E230*F230,2)</f>
        <v>0</v>
      </c>
      <c r="H230" s="253"/>
      <c r="I230" s="254">
        <f>ROUND(E230*H230,2)</f>
        <v>0</v>
      </c>
      <c r="J230" s="253"/>
      <c r="K230" s="254">
        <f>ROUND(E230*J230,2)</f>
        <v>0</v>
      </c>
      <c r="L230" s="254">
        <v>21</v>
      </c>
      <c r="M230" s="254">
        <f>G230*(1+L230/100)</f>
        <v>0</v>
      </c>
      <c r="N230" s="252">
        <v>3.8999999999999999E-4</v>
      </c>
      <c r="O230" s="252">
        <f>ROUND(E230*N230,2)</f>
        <v>0.01</v>
      </c>
      <c r="P230" s="252">
        <v>0</v>
      </c>
      <c r="Q230" s="252">
        <f>ROUND(E230*P230,2)</f>
        <v>0</v>
      </c>
      <c r="R230" s="254" t="s">
        <v>340</v>
      </c>
      <c r="S230" s="254" t="s">
        <v>162</v>
      </c>
      <c r="T230" s="255" t="s">
        <v>162</v>
      </c>
      <c r="U230" s="224">
        <v>0</v>
      </c>
      <c r="V230" s="224">
        <f>ROUND(E230*U230,2)</f>
        <v>0</v>
      </c>
      <c r="W230" s="224"/>
      <c r="X230" s="224" t="s">
        <v>311</v>
      </c>
      <c r="Y230" s="224" t="s">
        <v>470</v>
      </c>
      <c r="Z230" s="213"/>
      <c r="AA230" s="213"/>
      <c r="AB230" s="213"/>
      <c r="AC230" s="213"/>
      <c r="AD230" s="213"/>
      <c r="AE230" s="213"/>
      <c r="AF230" s="213"/>
      <c r="AG230" s="213" t="s">
        <v>312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ht="22.5" outlineLevel="1" x14ac:dyDescent="0.2">
      <c r="A231" s="249">
        <v>105</v>
      </c>
      <c r="B231" s="250" t="s">
        <v>473</v>
      </c>
      <c r="C231" s="264" t="s">
        <v>474</v>
      </c>
      <c r="D231" s="251" t="s">
        <v>206</v>
      </c>
      <c r="E231" s="252">
        <v>4</v>
      </c>
      <c r="F231" s="253"/>
      <c r="G231" s="254">
        <f>ROUND(E231*F231,2)</f>
        <v>0</v>
      </c>
      <c r="H231" s="253"/>
      <c r="I231" s="254">
        <f>ROUND(E231*H231,2)</f>
        <v>0</v>
      </c>
      <c r="J231" s="253"/>
      <c r="K231" s="254">
        <f>ROUND(E231*J231,2)</f>
        <v>0</v>
      </c>
      <c r="L231" s="254">
        <v>21</v>
      </c>
      <c r="M231" s="254">
        <f>G231*(1+L231/100)</f>
        <v>0</v>
      </c>
      <c r="N231" s="252">
        <v>5.9999999999999995E-4</v>
      </c>
      <c r="O231" s="252">
        <f>ROUND(E231*N231,2)</f>
        <v>0</v>
      </c>
      <c r="P231" s="252">
        <v>0</v>
      </c>
      <c r="Q231" s="252">
        <f>ROUND(E231*P231,2)</f>
        <v>0</v>
      </c>
      <c r="R231" s="254" t="s">
        <v>340</v>
      </c>
      <c r="S231" s="254" t="s">
        <v>162</v>
      </c>
      <c r="T231" s="255" t="s">
        <v>162</v>
      </c>
      <c r="U231" s="224">
        <v>0</v>
      </c>
      <c r="V231" s="224">
        <f>ROUND(E231*U231,2)</f>
        <v>0</v>
      </c>
      <c r="W231" s="224"/>
      <c r="X231" s="224" t="s">
        <v>311</v>
      </c>
      <c r="Y231" s="224" t="s">
        <v>164</v>
      </c>
      <c r="Z231" s="213"/>
      <c r="AA231" s="213"/>
      <c r="AB231" s="213"/>
      <c r="AC231" s="213"/>
      <c r="AD231" s="213"/>
      <c r="AE231" s="213"/>
      <c r="AF231" s="213"/>
      <c r="AG231" s="213" t="s">
        <v>312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ht="22.5" outlineLevel="1" x14ac:dyDescent="0.2">
      <c r="A232" s="249">
        <v>106</v>
      </c>
      <c r="B232" s="250" t="s">
        <v>475</v>
      </c>
      <c r="C232" s="264" t="s">
        <v>476</v>
      </c>
      <c r="D232" s="251" t="s">
        <v>206</v>
      </c>
      <c r="E232" s="252">
        <v>26</v>
      </c>
      <c r="F232" s="253"/>
      <c r="G232" s="254">
        <f>ROUND(E232*F232,2)</f>
        <v>0</v>
      </c>
      <c r="H232" s="253"/>
      <c r="I232" s="254">
        <f>ROUND(E232*H232,2)</f>
        <v>0</v>
      </c>
      <c r="J232" s="253"/>
      <c r="K232" s="254">
        <f>ROUND(E232*J232,2)</f>
        <v>0</v>
      </c>
      <c r="L232" s="254">
        <v>21</v>
      </c>
      <c r="M232" s="254">
        <f>G232*(1+L232/100)</f>
        <v>0</v>
      </c>
      <c r="N232" s="252">
        <v>1.7600000000000001E-3</v>
      </c>
      <c r="O232" s="252">
        <f>ROUND(E232*N232,2)</f>
        <v>0.05</v>
      </c>
      <c r="P232" s="252">
        <v>0</v>
      </c>
      <c r="Q232" s="252">
        <f>ROUND(E232*P232,2)</f>
        <v>0</v>
      </c>
      <c r="R232" s="254" t="s">
        <v>340</v>
      </c>
      <c r="S232" s="254" t="s">
        <v>162</v>
      </c>
      <c r="T232" s="255" t="s">
        <v>162</v>
      </c>
      <c r="U232" s="224">
        <v>0</v>
      </c>
      <c r="V232" s="224">
        <f>ROUND(E232*U232,2)</f>
        <v>0</v>
      </c>
      <c r="W232" s="224"/>
      <c r="X232" s="224" t="s">
        <v>311</v>
      </c>
      <c r="Y232" s="224" t="s">
        <v>470</v>
      </c>
      <c r="Z232" s="213"/>
      <c r="AA232" s="213"/>
      <c r="AB232" s="213"/>
      <c r="AC232" s="213"/>
      <c r="AD232" s="213"/>
      <c r="AE232" s="213"/>
      <c r="AF232" s="213"/>
      <c r="AG232" s="213" t="s">
        <v>312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ht="22.5" outlineLevel="1" x14ac:dyDescent="0.2">
      <c r="A233" s="249">
        <v>107</v>
      </c>
      <c r="B233" s="250" t="s">
        <v>477</v>
      </c>
      <c r="C233" s="264" t="s">
        <v>478</v>
      </c>
      <c r="D233" s="251" t="s">
        <v>188</v>
      </c>
      <c r="E233" s="252">
        <v>1</v>
      </c>
      <c r="F233" s="253"/>
      <c r="G233" s="254">
        <f>ROUND(E233*F233,2)</f>
        <v>0</v>
      </c>
      <c r="H233" s="253"/>
      <c r="I233" s="254">
        <f>ROUND(E233*H233,2)</f>
        <v>0</v>
      </c>
      <c r="J233" s="253"/>
      <c r="K233" s="254">
        <f>ROUND(E233*J233,2)</f>
        <v>0</v>
      </c>
      <c r="L233" s="254">
        <v>21</v>
      </c>
      <c r="M233" s="254">
        <f>G233*(1+L233/100)</f>
        <v>0</v>
      </c>
      <c r="N233" s="252">
        <v>2.2100000000000002E-3</v>
      </c>
      <c r="O233" s="252">
        <f>ROUND(E233*N233,2)</f>
        <v>0</v>
      </c>
      <c r="P233" s="252">
        <v>0</v>
      </c>
      <c r="Q233" s="252">
        <f>ROUND(E233*P233,2)</f>
        <v>0</v>
      </c>
      <c r="R233" s="254" t="s">
        <v>340</v>
      </c>
      <c r="S233" s="254" t="s">
        <v>162</v>
      </c>
      <c r="T233" s="255" t="s">
        <v>162</v>
      </c>
      <c r="U233" s="224">
        <v>0</v>
      </c>
      <c r="V233" s="224">
        <f>ROUND(E233*U233,2)</f>
        <v>0</v>
      </c>
      <c r="W233" s="224"/>
      <c r="X233" s="224" t="s">
        <v>311</v>
      </c>
      <c r="Y233" s="224" t="s">
        <v>164</v>
      </c>
      <c r="Z233" s="213"/>
      <c r="AA233" s="213"/>
      <c r="AB233" s="213"/>
      <c r="AC233" s="213"/>
      <c r="AD233" s="213"/>
      <c r="AE233" s="213"/>
      <c r="AF233" s="213"/>
      <c r="AG233" s="213" t="s">
        <v>312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ht="22.5" outlineLevel="1" x14ac:dyDescent="0.2">
      <c r="A234" s="249">
        <v>108</v>
      </c>
      <c r="B234" s="250" t="s">
        <v>479</v>
      </c>
      <c r="C234" s="264" t="s">
        <v>480</v>
      </c>
      <c r="D234" s="251" t="s">
        <v>188</v>
      </c>
      <c r="E234" s="252">
        <v>1</v>
      </c>
      <c r="F234" s="253"/>
      <c r="G234" s="254">
        <f>ROUND(E234*F234,2)</f>
        <v>0</v>
      </c>
      <c r="H234" s="253"/>
      <c r="I234" s="254">
        <f>ROUND(E234*H234,2)</f>
        <v>0</v>
      </c>
      <c r="J234" s="253"/>
      <c r="K234" s="254">
        <f>ROUND(E234*J234,2)</f>
        <v>0</v>
      </c>
      <c r="L234" s="254">
        <v>21</v>
      </c>
      <c r="M234" s="254">
        <f>G234*(1+L234/100)</f>
        <v>0</v>
      </c>
      <c r="N234" s="252">
        <v>5.0600000000000003E-3</v>
      </c>
      <c r="O234" s="252">
        <f>ROUND(E234*N234,2)</f>
        <v>0.01</v>
      </c>
      <c r="P234" s="252">
        <v>0</v>
      </c>
      <c r="Q234" s="252">
        <f>ROUND(E234*P234,2)</f>
        <v>0</v>
      </c>
      <c r="R234" s="254" t="s">
        <v>340</v>
      </c>
      <c r="S234" s="254" t="s">
        <v>162</v>
      </c>
      <c r="T234" s="255" t="s">
        <v>162</v>
      </c>
      <c r="U234" s="224">
        <v>0</v>
      </c>
      <c r="V234" s="224">
        <f>ROUND(E234*U234,2)</f>
        <v>0</v>
      </c>
      <c r="W234" s="224"/>
      <c r="X234" s="224" t="s">
        <v>311</v>
      </c>
      <c r="Y234" s="224" t="s">
        <v>164</v>
      </c>
      <c r="Z234" s="213"/>
      <c r="AA234" s="213"/>
      <c r="AB234" s="213"/>
      <c r="AC234" s="213"/>
      <c r="AD234" s="213"/>
      <c r="AE234" s="213"/>
      <c r="AF234" s="213"/>
      <c r="AG234" s="213" t="s">
        <v>312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39">
        <v>109</v>
      </c>
      <c r="B235" s="240" t="s">
        <v>481</v>
      </c>
      <c r="C235" s="260" t="s">
        <v>482</v>
      </c>
      <c r="D235" s="241" t="s">
        <v>256</v>
      </c>
      <c r="E235" s="242">
        <v>1</v>
      </c>
      <c r="F235" s="243"/>
      <c r="G235" s="244">
        <f>ROUND(E235*F235,2)</f>
        <v>0</v>
      </c>
      <c r="H235" s="243"/>
      <c r="I235" s="244">
        <f>ROUND(E235*H235,2)</f>
        <v>0</v>
      </c>
      <c r="J235" s="243"/>
      <c r="K235" s="244">
        <f>ROUND(E235*J235,2)</f>
        <v>0</v>
      </c>
      <c r="L235" s="244">
        <v>21</v>
      </c>
      <c r="M235" s="244">
        <f>G235*(1+L235/100)</f>
        <v>0</v>
      </c>
      <c r="N235" s="242">
        <v>0</v>
      </c>
      <c r="O235" s="242">
        <f>ROUND(E235*N235,2)</f>
        <v>0</v>
      </c>
      <c r="P235" s="242">
        <v>0</v>
      </c>
      <c r="Q235" s="242">
        <f>ROUND(E235*P235,2)</f>
        <v>0</v>
      </c>
      <c r="R235" s="244"/>
      <c r="S235" s="244" t="s">
        <v>252</v>
      </c>
      <c r="T235" s="245" t="s">
        <v>253</v>
      </c>
      <c r="U235" s="224">
        <v>0</v>
      </c>
      <c r="V235" s="224">
        <f>ROUND(E235*U235,2)</f>
        <v>0</v>
      </c>
      <c r="W235" s="224"/>
      <c r="X235" s="224" t="s">
        <v>311</v>
      </c>
      <c r="Y235" s="224" t="s">
        <v>164</v>
      </c>
      <c r="Z235" s="213"/>
      <c r="AA235" s="213"/>
      <c r="AB235" s="213"/>
      <c r="AC235" s="213"/>
      <c r="AD235" s="213"/>
      <c r="AE235" s="213"/>
      <c r="AF235" s="213"/>
      <c r="AG235" s="213" t="s">
        <v>312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>
        <v>110</v>
      </c>
      <c r="B236" s="221" t="s">
        <v>483</v>
      </c>
      <c r="C236" s="266" t="s">
        <v>484</v>
      </c>
      <c r="D236" s="222" t="s">
        <v>0</v>
      </c>
      <c r="E236" s="257"/>
      <c r="F236" s="225"/>
      <c r="G236" s="224">
        <f>ROUND(E236*F236,2)</f>
        <v>0</v>
      </c>
      <c r="H236" s="225"/>
      <c r="I236" s="224">
        <f>ROUND(E236*H236,2)</f>
        <v>0</v>
      </c>
      <c r="J236" s="225"/>
      <c r="K236" s="224">
        <f>ROUND(E236*J236,2)</f>
        <v>0</v>
      </c>
      <c r="L236" s="224">
        <v>21</v>
      </c>
      <c r="M236" s="224">
        <f>G236*(1+L236/100)</f>
        <v>0</v>
      </c>
      <c r="N236" s="223">
        <v>0</v>
      </c>
      <c r="O236" s="223">
        <f>ROUND(E236*N236,2)</f>
        <v>0</v>
      </c>
      <c r="P236" s="223">
        <v>0</v>
      </c>
      <c r="Q236" s="223">
        <f>ROUND(E236*P236,2)</f>
        <v>0</v>
      </c>
      <c r="R236" s="224" t="s">
        <v>207</v>
      </c>
      <c r="S236" s="224" t="s">
        <v>162</v>
      </c>
      <c r="T236" s="224" t="s">
        <v>162</v>
      </c>
      <c r="U236" s="224">
        <v>0</v>
      </c>
      <c r="V236" s="224">
        <f>ROUND(E236*U236,2)</f>
        <v>0</v>
      </c>
      <c r="W236" s="224"/>
      <c r="X236" s="224" t="s">
        <v>362</v>
      </c>
      <c r="Y236" s="224" t="s">
        <v>164</v>
      </c>
      <c r="Z236" s="213"/>
      <c r="AA236" s="213"/>
      <c r="AB236" s="213"/>
      <c r="AC236" s="213"/>
      <c r="AD236" s="213"/>
      <c r="AE236" s="213"/>
      <c r="AF236" s="213"/>
      <c r="AG236" s="213" t="s">
        <v>363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2" x14ac:dyDescent="0.2">
      <c r="A237" s="220"/>
      <c r="B237" s="221"/>
      <c r="C237" s="267" t="s">
        <v>485</v>
      </c>
      <c r="D237" s="258"/>
      <c r="E237" s="258"/>
      <c r="F237" s="258"/>
      <c r="G237" s="258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24"/>
      <c r="Z237" s="213"/>
      <c r="AA237" s="213"/>
      <c r="AB237" s="213"/>
      <c r="AC237" s="213"/>
      <c r="AD237" s="213"/>
      <c r="AE237" s="213"/>
      <c r="AF237" s="213"/>
      <c r="AG237" s="213" t="s">
        <v>167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x14ac:dyDescent="0.2">
      <c r="A238" s="232" t="s">
        <v>156</v>
      </c>
      <c r="B238" s="233" t="s">
        <v>87</v>
      </c>
      <c r="C238" s="259" t="s">
        <v>88</v>
      </c>
      <c r="D238" s="234"/>
      <c r="E238" s="235"/>
      <c r="F238" s="236"/>
      <c r="G238" s="236">
        <f>SUMIF(AG239:AG245,"&lt;&gt;NOR",G239:G245)</f>
        <v>0</v>
      </c>
      <c r="H238" s="236"/>
      <c r="I238" s="236">
        <f>SUM(I239:I245)</f>
        <v>0</v>
      </c>
      <c r="J238" s="236"/>
      <c r="K238" s="236">
        <f>SUM(K239:K245)</f>
        <v>0</v>
      </c>
      <c r="L238" s="236"/>
      <c r="M238" s="236">
        <f>SUM(M239:M245)</f>
        <v>0</v>
      </c>
      <c r="N238" s="235"/>
      <c r="O238" s="235">
        <f>SUM(O239:O245)</f>
        <v>0</v>
      </c>
      <c r="P238" s="235"/>
      <c r="Q238" s="235">
        <f>SUM(Q239:Q245)</f>
        <v>0</v>
      </c>
      <c r="R238" s="236"/>
      <c r="S238" s="236"/>
      <c r="T238" s="237"/>
      <c r="U238" s="231"/>
      <c r="V238" s="231">
        <f>SUM(V239:V245)</f>
        <v>0</v>
      </c>
      <c r="W238" s="231"/>
      <c r="X238" s="231"/>
      <c r="Y238" s="231"/>
      <c r="AG238" t="s">
        <v>157</v>
      </c>
    </row>
    <row r="239" spans="1:60" ht="22.5" outlineLevel="1" x14ac:dyDescent="0.2">
      <c r="A239" s="249">
        <v>111</v>
      </c>
      <c r="B239" s="250" t="s">
        <v>486</v>
      </c>
      <c r="C239" s="264" t="s">
        <v>487</v>
      </c>
      <c r="D239" s="251" t="s">
        <v>256</v>
      </c>
      <c r="E239" s="252">
        <v>18</v>
      </c>
      <c r="F239" s="253"/>
      <c r="G239" s="254">
        <f>ROUND(E239*F239,2)</f>
        <v>0</v>
      </c>
      <c r="H239" s="253"/>
      <c r="I239" s="254">
        <f>ROUND(E239*H239,2)</f>
        <v>0</v>
      </c>
      <c r="J239" s="253"/>
      <c r="K239" s="254">
        <f>ROUND(E239*J239,2)</f>
        <v>0</v>
      </c>
      <c r="L239" s="254">
        <v>21</v>
      </c>
      <c r="M239" s="254">
        <f>G239*(1+L239/100)</f>
        <v>0</v>
      </c>
      <c r="N239" s="252">
        <v>0</v>
      </c>
      <c r="O239" s="252">
        <f>ROUND(E239*N239,2)</f>
        <v>0</v>
      </c>
      <c r="P239" s="252">
        <v>0</v>
      </c>
      <c r="Q239" s="252">
        <f>ROUND(E239*P239,2)</f>
        <v>0</v>
      </c>
      <c r="R239" s="254"/>
      <c r="S239" s="254" t="s">
        <v>252</v>
      </c>
      <c r="T239" s="255" t="s">
        <v>253</v>
      </c>
      <c r="U239" s="224">
        <v>0</v>
      </c>
      <c r="V239" s="224">
        <f>ROUND(E239*U239,2)</f>
        <v>0</v>
      </c>
      <c r="W239" s="224"/>
      <c r="X239" s="224" t="s">
        <v>163</v>
      </c>
      <c r="Y239" s="224" t="s">
        <v>164</v>
      </c>
      <c r="Z239" s="213"/>
      <c r="AA239" s="213"/>
      <c r="AB239" s="213"/>
      <c r="AC239" s="213"/>
      <c r="AD239" s="213"/>
      <c r="AE239" s="213"/>
      <c r="AF239" s="213"/>
      <c r="AG239" s="213" t="s">
        <v>165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49">
        <v>112</v>
      </c>
      <c r="B240" s="250" t="s">
        <v>488</v>
      </c>
      <c r="C240" s="264" t="s">
        <v>489</v>
      </c>
      <c r="D240" s="251" t="s">
        <v>256</v>
      </c>
      <c r="E240" s="252">
        <v>2</v>
      </c>
      <c r="F240" s="253"/>
      <c r="G240" s="254">
        <f>ROUND(E240*F240,2)</f>
        <v>0</v>
      </c>
      <c r="H240" s="253"/>
      <c r="I240" s="254">
        <f>ROUND(E240*H240,2)</f>
        <v>0</v>
      </c>
      <c r="J240" s="253"/>
      <c r="K240" s="254">
        <f>ROUND(E240*J240,2)</f>
        <v>0</v>
      </c>
      <c r="L240" s="254">
        <v>21</v>
      </c>
      <c r="M240" s="254">
        <f>G240*(1+L240/100)</f>
        <v>0</v>
      </c>
      <c r="N240" s="252">
        <v>0</v>
      </c>
      <c r="O240" s="252">
        <f>ROUND(E240*N240,2)</f>
        <v>0</v>
      </c>
      <c r="P240" s="252">
        <v>0</v>
      </c>
      <c r="Q240" s="252">
        <f>ROUND(E240*P240,2)</f>
        <v>0</v>
      </c>
      <c r="R240" s="254"/>
      <c r="S240" s="254" t="s">
        <v>252</v>
      </c>
      <c r="T240" s="255" t="s">
        <v>253</v>
      </c>
      <c r="U240" s="224">
        <v>0</v>
      </c>
      <c r="V240" s="224">
        <f>ROUND(E240*U240,2)</f>
        <v>0</v>
      </c>
      <c r="W240" s="224"/>
      <c r="X240" s="224" t="s">
        <v>163</v>
      </c>
      <c r="Y240" s="224" t="s">
        <v>164</v>
      </c>
      <c r="Z240" s="213"/>
      <c r="AA240" s="213"/>
      <c r="AB240" s="213"/>
      <c r="AC240" s="213"/>
      <c r="AD240" s="213"/>
      <c r="AE240" s="213"/>
      <c r="AF240" s="213"/>
      <c r="AG240" s="213" t="s">
        <v>165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49">
        <v>113</v>
      </c>
      <c r="B241" s="250" t="s">
        <v>490</v>
      </c>
      <c r="C241" s="264" t="s">
        <v>491</v>
      </c>
      <c r="D241" s="251" t="s">
        <v>251</v>
      </c>
      <c r="E241" s="252">
        <v>24</v>
      </c>
      <c r="F241" s="253"/>
      <c r="G241" s="254">
        <f>ROUND(E241*F241,2)</f>
        <v>0</v>
      </c>
      <c r="H241" s="253"/>
      <c r="I241" s="254">
        <f>ROUND(E241*H241,2)</f>
        <v>0</v>
      </c>
      <c r="J241" s="253"/>
      <c r="K241" s="254">
        <f>ROUND(E241*J241,2)</f>
        <v>0</v>
      </c>
      <c r="L241" s="254">
        <v>21</v>
      </c>
      <c r="M241" s="254">
        <f>G241*(1+L241/100)</f>
        <v>0</v>
      </c>
      <c r="N241" s="252">
        <v>0</v>
      </c>
      <c r="O241" s="252">
        <f>ROUND(E241*N241,2)</f>
        <v>0</v>
      </c>
      <c r="P241" s="252">
        <v>0</v>
      </c>
      <c r="Q241" s="252">
        <f>ROUND(E241*P241,2)</f>
        <v>0</v>
      </c>
      <c r="R241" s="254"/>
      <c r="S241" s="254" t="s">
        <v>252</v>
      </c>
      <c r="T241" s="255" t="s">
        <v>253</v>
      </c>
      <c r="U241" s="224">
        <v>0</v>
      </c>
      <c r="V241" s="224">
        <f>ROUND(E241*U241,2)</f>
        <v>0</v>
      </c>
      <c r="W241" s="224"/>
      <c r="X241" s="224" t="s">
        <v>163</v>
      </c>
      <c r="Y241" s="224" t="s">
        <v>164</v>
      </c>
      <c r="Z241" s="213"/>
      <c r="AA241" s="213"/>
      <c r="AB241" s="213"/>
      <c r="AC241" s="213"/>
      <c r="AD241" s="213"/>
      <c r="AE241" s="213"/>
      <c r="AF241" s="213"/>
      <c r="AG241" s="213" t="s">
        <v>165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49">
        <v>114</v>
      </c>
      <c r="B242" s="250" t="s">
        <v>492</v>
      </c>
      <c r="C242" s="264" t="s">
        <v>493</v>
      </c>
      <c r="D242" s="251" t="s">
        <v>256</v>
      </c>
      <c r="E242" s="252">
        <v>15</v>
      </c>
      <c r="F242" s="253"/>
      <c r="G242" s="254">
        <f>ROUND(E242*F242,2)</f>
        <v>0</v>
      </c>
      <c r="H242" s="253"/>
      <c r="I242" s="254">
        <f>ROUND(E242*H242,2)</f>
        <v>0</v>
      </c>
      <c r="J242" s="253"/>
      <c r="K242" s="254">
        <f>ROUND(E242*J242,2)</f>
        <v>0</v>
      </c>
      <c r="L242" s="254">
        <v>21</v>
      </c>
      <c r="M242" s="254">
        <f>G242*(1+L242/100)</f>
        <v>0</v>
      </c>
      <c r="N242" s="252">
        <v>0</v>
      </c>
      <c r="O242" s="252">
        <f>ROUND(E242*N242,2)</f>
        <v>0</v>
      </c>
      <c r="P242" s="252">
        <v>0</v>
      </c>
      <c r="Q242" s="252">
        <f>ROUND(E242*P242,2)</f>
        <v>0</v>
      </c>
      <c r="R242" s="254"/>
      <c r="S242" s="254" t="s">
        <v>252</v>
      </c>
      <c r="T242" s="255" t="s">
        <v>253</v>
      </c>
      <c r="U242" s="224">
        <v>0</v>
      </c>
      <c r="V242" s="224">
        <f>ROUND(E242*U242,2)</f>
        <v>0</v>
      </c>
      <c r="W242" s="224"/>
      <c r="X242" s="224" t="s">
        <v>163</v>
      </c>
      <c r="Y242" s="224" t="s">
        <v>164</v>
      </c>
      <c r="Z242" s="213"/>
      <c r="AA242" s="213"/>
      <c r="AB242" s="213"/>
      <c r="AC242" s="213"/>
      <c r="AD242" s="213"/>
      <c r="AE242" s="213"/>
      <c r="AF242" s="213"/>
      <c r="AG242" s="213" t="s">
        <v>165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49">
        <v>115</v>
      </c>
      <c r="B243" s="250" t="s">
        <v>494</v>
      </c>
      <c r="C243" s="264" t="s">
        <v>495</v>
      </c>
      <c r="D243" s="251" t="s">
        <v>256</v>
      </c>
      <c r="E243" s="252">
        <v>5</v>
      </c>
      <c r="F243" s="253"/>
      <c r="G243" s="254">
        <f>ROUND(E243*F243,2)</f>
        <v>0</v>
      </c>
      <c r="H243" s="253"/>
      <c r="I243" s="254">
        <f>ROUND(E243*H243,2)</f>
        <v>0</v>
      </c>
      <c r="J243" s="253"/>
      <c r="K243" s="254">
        <f>ROUND(E243*J243,2)</f>
        <v>0</v>
      </c>
      <c r="L243" s="254">
        <v>21</v>
      </c>
      <c r="M243" s="254">
        <f>G243*(1+L243/100)</f>
        <v>0</v>
      </c>
      <c r="N243" s="252">
        <v>0</v>
      </c>
      <c r="O243" s="252">
        <f>ROUND(E243*N243,2)</f>
        <v>0</v>
      </c>
      <c r="P243" s="252">
        <v>0</v>
      </c>
      <c r="Q243" s="252">
        <f>ROUND(E243*P243,2)</f>
        <v>0</v>
      </c>
      <c r="R243" s="254"/>
      <c r="S243" s="254" t="s">
        <v>252</v>
      </c>
      <c r="T243" s="255" t="s">
        <v>253</v>
      </c>
      <c r="U243" s="224">
        <v>0</v>
      </c>
      <c r="V243" s="224">
        <f>ROUND(E243*U243,2)</f>
        <v>0</v>
      </c>
      <c r="W243" s="224"/>
      <c r="X243" s="224" t="s">
        <v>163</v>
      </c>
      <c r="Y243" s="224" t="s">
        <v>164</v>
      </c>
      <c r="Z243" s="213"/>
      <c r="AA243" s="213"/>
      <c r="AB243" s="213"/>
      <c r="AC243" s="213"/>
      <c r="AD243" s="213"/>
      <c r="AE243" s="213"/>
      <c r="AF243" s="213"/>
      <c r="AG243" s="213" t="s">
        <v>165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49">
        <v>116</v>
      </c>
      <c r="B244" s="250" t="s">
        <v>496</v>
      </c>
      <c r="C244" s="264" t="s">
        <v>497</v>
      </c>
      <c r="D244" s="251" t="s">
        <v>251</v>
      </c>
      <c r="E244" s="252">
        <v>6</v>
      </c>
      <c r="F244" s="253"/>
      <c r="G244" s="254">
        <f>ROUND(E244*F244,2)</f>
        <v>0</v>
      </c>
      <c r="H244" s="253"/>
      <c r="I244" s="254">
        <f>ROUND(E244*H244,2)</f>
        <v>0</v>
      </c>
      <c r="J244" s="253"/>
      <c r="K244" s="254">
        <f>ROUND(E244*J244,2)</f>
        <v>0</v>
      </c>
      <c r="L244" s="254">
        <v>21</v>
      </c>
      <c r="M244" s="254">
        <f>G244*(1+L244/100)</f>
        <v>0</v>
      </c>
      <c r="N244" s="252">
        <v>0</v>
      </c>
      <c r="O244" s="252">
        <f>ROUND(E244*N244,2)</f>
        <v>0</v>
      </c>
      <c r="P244" s="252">
        <v>0</v>
      </c>
      <c r="Q244" s="252">
        <f>ROUND(E244*P244,2)</f>
        <v>0</v>
      </c>
      <c r="R244" s="254"/>
      <c r="S244" s="254" t="s">
        <v>252</v>
      </c>
      <c r="T244" s="255" t="s">
        <v>253</v>
      </c>
      <c r="U244" s="224">
        <v>0</v>
      </c>
      <c r="V244" s="224">
        <f>ROUND(E244*U244,2)</f>
        <v>0</v>
      </c>
      <c r="W244" s="224"/>
      <c r="X244" s="224" t="s">
        <v>163</v>
      </c>
      <c r="Y244" s="224" t="s">
        <v>164</v>
      </c>
      <c r="Z244" s="213"/>
      <c r="AA244" s="213"/>
      <c r="AB244" s="213"/>
      <c r="AC244" s="213"/>
      <c r="AD244" s="213"/>
      <c r="AE244" s="213"/>
      <c r="AF244" s="213"/>
      <c r="AG244" s="213" t="s">
        <v>165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49">
        <v>117</v>
      </c>
      <c r="B245" s="250" t="s">
        <v>498</v>
      </c>
      <c r="C245" s="264" t="s">
        <v>499</v>
      </c>
      <c r="D245" s="251" t="s">
        <v>256</v>
      </c>
      <c r="E245" s="252">
        <v>1</v>
      </c>
      <c r="F245" s="253"/>
      <c r="G245" s="254">
        <f>ROUND(E245*F245,2)</f>
        <v>0</v>
      </c>
      <c r="H245" s="253"/>
      <c r="I245" s="254">
        <f>ROUND(E245*H245,2)</f>
        <v>0</v>
      </c>
      <c r="J245" s="253"/>
      <c r="K245" s="254">
        <f>ROUND(E245*J245,2)</f>
        <v>0</v>
      </c>
      <c r="L245" s="254">
        <v>21</v>
      </c>
      <c r="M245" s="254">
        <f>G245*(1+L245/100)</f>
        <v>0</v>
      </c>
      <c r="N245" s="252">
        <v>0</v>
      </c>
      <c r="O245" s="252">
        <f>ROUND(E245*N245,2)</f>
        <v>0</v>
      </c>
      <c r="P245" s="252">
        <v>0</v>
      </c>
      <c r="Q245" s="252">
        <f>ROUND(E245*P245,2)</f>
        <v>0</v>
      </c>
      <c r="R245" s="254"/>
      <c r="S245" s="254" t="s">
        <v>252</v>
      </c>
      <c r="T245" s="255" t="s">
        <v>253</v>
      </c>
      <c r="U245" s="224">
        <v>0</v>
      </c>
      <c r="V245" s="224">
        <f>ROUND(E245*U245,2)</f>
        <v>0</v>
      </c>
      <c r="W245" s="224"/>
      <c r="X245" s="224" t="s">
        <v>163</v>
      </c>
      <c r="Y245" s="224" t="s">
        <v>164</v>
      </c>
      <c r="Z245" s="213"/>
      <c r="AA245" s="213"/>
      <c r="AB245" s="213"/>
      <c r="AC245" s="213"/>
      <c r="AD245" s="213"/>
      <c r="AE245" s="213"/>
      <c r="AF245" s="213"/>
      <c r="AG245" s="213" t="s">
        <v>165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x14ac:dyDescent="0.2">
      <c r="A246" s="232" t="s">
        <v>156</v>
      </c>
      <c r="B246" s="233" t="s">
        <v>89</v>
      </c>
      <c r="C246" s="259" t="s">
        <v>90</v>
      </c>
      <c r="D246" s="234"/>
      <c r="E246" s="235"/>
      <c r="F246" s="236"/>
      <c r="G246" s="236">
        <f>SUMIF(AG247:AG289,"&lt;&gt;NOR",G247:G289)</f>
        <v>0</v>
      </c>
      <c r="H246" s="236"/>
      <c r="I246" s="236">
        <f>SUM(I247:I289)</f>
        <v>0</v>
      </c>
      <c r="J246" s="236"/>
      <c r="K246" s="236">
        <f>SUM(K247:K289)</f>
        <v>0</v>
      </c>
      <c r="L246" s="236"/>
      <c r="M246" s="236">
        <f>SUM(M247:M289)</f>
        <v>0</v>
      </c>
      <c r="N246" s="235"/>
      <c r="O246" s="235">
        <f>SUM(O247:O289)</f>
        <v>0.81</v>
      </c>
      <c r="P246" s="235"/>
      <c r="Q246" s="235">
        <f>SUM(Q247:Q289)</f>
        <v>0</v>
      </c>
      <c r="R246" s="236"/>
      <c r="S246" s="236"/>
      <c r="T246" s="237"/>
      <c r="U246" s="231"/>
      <c r="V246" s="231">
        <f>SUM(V247:V289)</f>
        <v>50.949999999999989</v>
      </c>
      <c r="W246" s="231"/>
      <c r="X246" s="231"/>
      <c r="Y246" s="231"/>
      <c r="AG246" t="s">
        <v>157</v>
      </c>
    </row>
    <row r="247" spans="1:60" outlineLevel="1" x14ac:dyDescent="0.2">
      <c r="A247" s="239">
        <v>118</v>
      </c>
      <c r="B247" s="240" t="s">
        <v>500</v>
      </c>
      <c r="C247" s="260" t="s">
        <v>501</v>
      </c>
      <c r="D247" s="241" t="s">
        <v>206</v>
      </c>
      <c r="E247" s="242">
        <v>6</v>
      </c>
      <c r="F247" s="243"/>
      <c r="G247" s="244">
        <f>ROUND(E247*F247,2)</f>
        <v>0</v>
      </c>
      <c r="H247" s="243"/>
      <c r="I247" s="244">
        <f>ROUND(E247*H247,2)</f>
        <v>0</v>
      </c>
      <c r="J247" s="243"/>
      <c r="K247" s="244">
        <f>ROUND(E247*J247,2)</f>
        <v>0</v>
      </c>
      <c r="L247" s="244">
        <v>21</v>
      </c>
      <c r="M247" s="244">
        <f>G247*(1+L247/100)</f>
        <v>0</v>
      </c>
      <c r="N247" s="242">
        <v>5.0699999999999999E-3</v>
      </c>
      <c r="O247" s="242">
        <f>ROUND(E247*N247,2)</f>
        <v>0.03</v>
      </c>
      <c r="P247" s="242">
        <v>0</v>
      </c>
      <c r="Q247" s="242">
        <f>ROUND(E247*P247,2)</f>
        <v>0</v>
      </c>
      <c r="R247" s="244" t="s">
        <v>207</v>
      </c>
      <c r="S247" s="244" t="s">
        <v>162</v>
      </c>
      <c r="T247" s="245" t="s">
        <v>162</v>
      </c>
      <c r="U247" s="224">
        <v>0.53100000000000003</v>
      </c>
      <c r="V247" s="224">
        <f>ROUND(E247*U247,2)</f>
        <v>3.19</v>
      </c>
      <c r="W247" s="224"/>
      <c r="X247" s="224" t="s">
        <v>163</v>
      </c>
      <c r="Y247" s="224" t="s">
        <v>164</v>
      </c>
      <c r="Z247" s="213"/>
      <c r="AA247" s="213"/>
      <c r="AB247" s="213"/>
      <c r="AC247" s="213"/>
      <c r="AD247" s="213"/>
      <c r="AE247" s="213"/>
      <c r="AF247" s="213"/>
      <c r="AG247" s="213" t="s">
        <v>165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2" x14ac:dyDescent="0.2">
      <c r="A248" s="220"/>
      <c r="B248" s="221"/>
      <c r="C248" s="261" t="s">
        <v>502</v>
      </c>
      <c r="D248" s="246"/>
      <c r="E248" s="246"/>
      <c r="F248" s="246"/>
      <c r="G248" s="246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24"/>
      <c r="Z248" s="213"/>
      <c r="AA248" s="213"/>
      <c r="AB248" s="213"/>
      <c r="AC248" s="213"/>
      <c r="AD248" s="213"/>
      <c r="AE248" s="213"/>
      <c r="AF248" s="213"/>
      <c r="AG248" s="213" t="s">
        <v>167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2" x14ac:dyDescent="0.2">
      <c r="A249" s="220"/>
      <c r="B249" s="221"/>
      <c r="C249" s="263" t="s">
        <v>503</v>
      </c>
      <c r="D249" s="248"/>
      <c r="E249" s="248"/>
      <c r="F249" s="248"/>
      <c r="G249" s="248"/>
      <c r="H249" s="224"/>
      <c r="I249" s="224"/>
      <c r="J249" s="224"/>
      <c r="K249" s="224"/>
      <c r="L249" s="224"/>
      <c r="M249" s="224"/>
      <c r="N249" s="223"/>
      <c r="O249" s="223"/>
      <c r="P249" s="223"/>
      <c r="Q249" s="223"/>
      <c r="R249" s="224"/>
      <c r="S249" s="224"/>
      <c r="T249" s="224"/>
      <c r="U249" s="224"/>
      <c r="V249" s="224"/>
      <c r="W249" s="224"/>
      <c r="X249" s="224"/>
      <c r="Y249" s="224"/>
      <c r="Z249" s="213"/>
      <c r="AA249" s="213"/>
      <c r="AB249" s="213"/>
      <c r="AC249" s="213"/>
      <c r="AD249" s="213"/>
      <c r="AE249" s="213"/>
      <c r="AF249" s="213"/>
      <c r="AG249" s="213" t="s">
        <v>177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3" x14ac:dyDescent="0.2">
      <c r="A250" s="220"/>
      <c r="B250" s="221"/>
      <c r="C250" s="263" t="s">
        <v>316</v>
      </c>
      <c r="D250" s="248"/>
      <c r="E250" s="248"/>
      <c r="F250" s="248"/>
      <c r="G250" s="248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24"/>
      <c r="Z250" s="213"/>
      <c r="AA250" s="213"/>
      <c r="AB250" s="213"/>
      <c r="AC250" s="213"/>
      <c r="AD250" s="213"/>
      <c r="AE250" s="213"/>
      <c r="AF250" s="213"/>
      <c r="AG250" s="213" t="s">
        <v>177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39">
        <v>119</v>
      </c>
      <c r="B251" s="240" t="s">
        <v>504</v>
      </c>
      <c r="C251" s="260" t="s">
        <v>505</v>
      </c>
      <c r="D251" s="241" t="s">
        <v>206</v>
      </c>
      <c r="E251" s="242">
        <v>6</v>
      </c>
      <c r="F251" s="243"/>
      <c r="G251" s="244">
        <f>ROUND(E251*F251,2)</f>
        <v>0</v>
      </c>
      <c r="H251" s="243"/>
      <c r="I251" s="244">
        <f>ROUND(E251*H251,2)</f>
        <v>0</v>
      </c>
      <c r="J251" s="243"/>
      <c r="K251" s="244">
        <f>ROUND(E251*J251,2)</f>
        <v>0</v>
      </c>
      <c r="L251" s="244">
        <v>21</v>
      </c>
      <c r="M251" s="244">
        <f>G251*(1+L251/100)</f>
        <v>0</v>
      </c>
      <c r="N251" s="242">
        <v>1.4500000000000001E-2</v>
      </c>
      <c r="O251" s="242">
        <f>ROUND(E251*N251,2)</f>
        <v>0.09</v>
      </c>
      <c r="P251" s="242">
        <v>0</v>
      </c>
      <c r="Q251" s="242">
        <f>ROUND(E251*P251,2)</f>
        <v>0</v>
      </c>
      <c r="R251" s="244" t="s">
        <v>207</v>
      </c>
      <c r="S251" s="244" t="s">
        <v>162</v>
      </c>
      <c r="T251" s="245" t="s">
        <v>162</v>
      </c>
      <c r="U251" s="224">
        <v>0.78400000000000003</v>
      </c>
      <c r="V251" s="224">
        <f>ROUND(E251*U251,2)</f>
        <v>4.7</v>
      </c>
      <c r="W251" s="224"/>
      <c r="X251" s="224" t="s">
        <v>163</v>
      </c>
      <c r="Y251" s="224" t="s">
        <v>164</v>
      </c>
      <c r="Z251" s="213"/>
      <c r="AA251" s="213"/>
      <c r="AB251" s="213"/>
      <c r="AC251" s="213"/>
      <c r="AD251" s="213"/>
      <c r="AE251" s="213"/>
      <c r="AF251" s="213"/>
      <c r="AG251" s="213" t="s">
        <v>165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2" x14ac:dyDescent="0.2">
      <c r="A252" s="220"/>
      <c r="B252" s="221"/>
      <c r="C252" s="261" t="s">
        <v>502</v>
      </c>
      <c r="D252" s="246"/>
      <c r="E252" s="246"/>
      <c r="F252" s="246"/>
      <c r="G252" s="246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24"/>
      <c r="Z252" s="213"/>
      <c r="AA252" s="213"/>
      <c r="AB252" s="213"/>
      <c r="AC252" s="213"/>
      <c r="AD252" s="213"/>
      <c r="AE252" s="213"/>
      <c r="AF252" s="213"/>
      <c r="AG252" s="213" t="s">
        <v>167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2" x14ac:dyDescent="0.2">
      <c r="A253" s="220"/>
      <c r="B253" s="221"/>
      <c r="C253" s="263" t="s">
        <v>503</v>
      </c>
      <c r="D253" s="248"/>
      <c r="E253" s="248"/>
      <c r="F253" s="248"/>
      <c r="G253" s="248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24"/>
      <c r="Z253" s="213"/>
      <c r="AA253" s="213"/>
      <c r="AB253" s="213"/>
      <c r="AC253" s="213"/>
      <c r="AD253" s="213"/>
      <c r="AE253" s="213"/>
      <c r="AF253" s="213"/>
      <c r="AG253" s="213" t="s">
        <v>177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3" x14ac:dyDescent="0.2">
      <c r="A254" s="220"/>
      <c r="B254" s="221"/>
      <c r="C254" s="263" t="s">
        <v>316</v>
      </c>
      <c r="D254" s="248"/>
      <c r="E254" s="248"/>
      <c r="F254" s="248"/>
      <c r="G254" s="248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24"/>
      <c r="Z254" s="213"/>
      <c r="AA254" s="213"/>
      <c r="AB254" s="213"/>
      <c r="AC254" s="213"/>
      <c r="AD254" s="213"/>
      <c r="AE254" s="213"/>
      <c r="AF254" s="213"/>
      <c r="AG254" s="213" t="s">
        <v>177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39">
        <v>120</v>
      </c>
      <c r="B255" s="240" t="s">
        <v>506</v>
      </c>
      <c r="C255" s="260" t="s">
        <v>507</v>
      </c>
      <c r="D255" s="241" t="s">
        <v>206</v>
      </c>
      <c r="E255" s="242">
        <v>10</v>
      </c>
      <c r="F255" s="243"/>
      <c r="G255" s="244">
        <f>ROUND(E255*F255,2)</f>
        <v>0</v>
      </c>
      <c r="H255" s="243"/>
      <c r="I255" s="244">
        <f>ROUND(E255*H255,2)</f>
        <v>0</v>
      </c>
      <c r="J255" s="243"/>
      <c r="K255" s="244">
        <f>ROUND(E255*J255,2)</f>
        <v>0</v>
      </c>
      <c r="L255" s="244">
        <v>21</v>
      </c>
      <c r="M255" s="244">
        <f>G255*(1+L255/100)</f>
        <v>0</v>
      </c>
      <c r="N255" s="242">
        <v>2.163E-2</v>
      </c>
      <c r="O255" s="242">
        <f>ROUND(E255*N255,2)</f>
        <v>0.22</v>
      </c>
      <c r="P255" s="242">
        <v>0</v>
      </c>
      <c r="Q255" s="242">
        <f>ROUND(E255*P255,2)</f>
        <v>0</v>
      </c>
      <c r="R255" s="244" t="s">
        <v>207</v>
      </c>
      <c r="S255" s="244" t="s">
        <v>162</v>
      </c>
      <c r="T255" s="245" t="s">
        <v>162</v>
      </c>
      <c r="U255" s="224">
        <v>0.79300000000000004</v>
      </c>
      <c r="V255" s="224">
        <f>ROUND(E255*U255,2)</f>
        <v>7.93</v>
      </c>
      <c r="W255" s="224"/>
      <c r="X255" s="224" t="s">
        <v>163</v>
      </c>
      <c r="Y255" s="224" t="s">
        <v>470</v>
      </c>
      <c r="Z255" s="213"/>
      <c r="AA255" s="213"/>
      <c r="AB255" s="213"/>
      <c r="AC255" s="213"/>
      <c r="AD255" s="213"/>
      <c r="AE255" s="213"/>
      <c r="AF255" s="213"/>
      <c r="AG255" s="213" t="s">
        <v>165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2" x14ac:dyDescent="0.2">
      <c r="A256" s="220"/>
      <c r="B256" s="221"/>
      <c r="C256" s="261" t="s">
        <v>502</v>
      </c>
      <c r="D256" s="246"/>
      <c r="E256" s="246"/>
      <c r="F256" s="246"/>
      <c r="G256" s="246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24"/>
      <c r="Z256" s="213"/>
      <c r="AA256" s="213"/>
      <c r="AB256" s="213"/>
      <c r="AC256" s="213"/>
      <c r="AD256" s="213"/>
      <c r="AE256" s="213"/>
      <c r="AF256" s="213"/>
      <c r="AG256" s="213" t="s">
        <v>167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2" x14ac:dyDescent="0.2">
      <c r="A257" s="220"/>
      <c r="B257" s="221"/>
      <c r="C257" s="263" t="s">
        <v>503</v>
      </c>
      <c r="D257" s="248"/>
      <c r="E257" s="248"/>
      <c r="F257" s="248"/>
      <c r="G257" s="248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24"/>
      <c r="Z257" s="213"/>
      <c r="AA257" s="213"/>
      <c r="AB257" s="213"/>
      <c r="AC257" s="213"/>
      <c r="AD257" s="213"/>
      <c r="AE257" s="213"/>
      <c r="AF257" s="213"/>
      <c r="AG257" s="213" t="s">
        <v>177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3" x14ac:dyDescent="0.2">
      <c r="A258" s="220"/>
      <c r="B258" s="221"/>
      <c r="C258" s="263" t="s">
        <v>316</v>
      </c>
      <c r="D258" s="248"/>
      <c r="E258" s="248"/>
      <c r="F258" s="248"/>
      <c r="G258" s="248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24"/>
      <c r="Z258" s="213"/>
      <c r="AA258" s="213"/>
      <c r="AB258" s="213"/>
      <c r="AC258" s="213"/>
      <c r="AD258" s="213"/>
      <c r="AE258" s="213"/>
      <c r="AF258" s="213"/>
      <c r="AG258" s="213" t="s">
        <v>177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39">
        <v>121</v>
      </c>
      <c r="B259" s="240" t="s">
        <v>508</v>
      </c>
      <c r="C259" s="260" t="s">
        <v>509</v>
      </c>
      <c r="D259" s="241" t="s">
        <v>206</v>
      </c>
      <c r="E259" s="242">
        <v>8</v>
      </c>
      <c r="F259" s="243"/>
      <c r="G259" s="244">
        <f>ROUND(E259*F259,2)</f>
        <v>0</v>
      </c>
      <c r="H259" s="243"/>
      <c r="I259" s="244">
        <f>ROUND(E259*H259,2)</f>
        <v>0</v>
      </c>
      <c r="J259" s="243"/>
      <c r="K259" s="244">
        <f>ROUND(E259*J259,2)</f>
        <v>0</v>
      </c>
      <c r="L259" s="244">
        <v>21</v>
      </c>
      <c r="M259" s="244">
        <f>G259*(1+L259/100)</f>
        <v>0</v>
      </c>
      <c r="N259" s="242">
        <v>1.2070000000000001E-2</v>
      </c>
      <c r="O259" s="242">
        <f>ROUND(E259*N259,2)</f>
        <v>0.1</v>
      </c>
      <c r="P259" s="242">
        <v>0</v>
      </c>
      <c r="Q259" s="242">
        <f>ROUND(E259*P259,2)</f>
        <v>0</v>
      </c>
      <c r="R259" s="244" t="s">
        <v>207</v>
      </c>
      <c r="S259" s="244" t="s">
        <v>162</v>
      </c>
      <c r="T259" s="245" t="s">
        <v>162</v>
      </c>
      <c r="U259" s="224">
        <v>0.68700000000000006</v>
      </c>
      <c r="V259" s="224">
        <f>ROUND(E259*U259,2)</f>
        <v>5.5</v>
      </c>
      <c r="W259" s="224"/>
      <c r="X259" s="224" t="s">
        <v>163</v>
      </c>
      <c r="Y259" s="224" t="s">
        <v>164</v>
      </c>
      <c r="Z259" s="213"/>
      <c r="AA259" s="213"/>
      <c r="AB259" s="213"/>
      <c r="AC259" s="213"/>
      <c r="AD259" s="213"/>
      <c r="AE259" s="213"/>
      <c r="AF259" s="213"/>
      <c r="AG259" s="213" t="s">
        <v>165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2" x14ac:dyDescent="0.2">
      <c r="A260" s="220"/>
      <c r="B260" s="221"/>
      <c r="C260" s="265" t="s">
        <v>503</v>
      </c>
      <c r="D260" s="256"/>
      <c r="E260" s="256"/>
      <c r="F260" s="256"/>
      <c r="G260" s="256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24"/>
      <c r="Z260" s="213"/>
      <c r="AA260" s="213"/>
      <c r="AB260" s="213"/>
      <c r="AC260" s="213"/>
      <c r="AD260" s="213"/>
      <c r="AE260" s="213"/>
      <c r="AF260" s="213"/>
      <c r="AG260" s="213" t="s">
        <v>177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3" x14ac:dyDescent="0.2">
      <c r="A261" s="220"/>
      <c r="B261" s="221"/>
      <c r="C261" s="263" t="s">
        <v>316</v>
      </c>
      <c r="D261" s="248"/>
      <c r="E261" s="248"/>
      <c r="F261" s="248"/>
      <c r="G261" s="248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24"/>
      <c r="Z261" s="213"/>
      <c r="AA261" s="213"/>
      <c r="AB261" s="213"/>
      <c r="AC261" s="213"/>
      <c r="AD261" s="213"/>
      <c r="AE261" s="213"/>
      <c r="AF261" s="213"/>
      <c r="AG261" s="213" t="s">
        <v>177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39">
        <v>122</v>
      </c>
      <c r="B262" s="240" t="s">
        <v>510</v>
      </c>
      <c r="C262" s="260" t="s">
        <v>511</v>
      </c>
      <c r="D262" s="241" t="s">
        <v>206</v>
      </c>
      <c r="E262" s="242">
        <v>10</v>
      </c>
      <c r="F262" s="243"/>
      <c r="G262" s="244">
        <f>ROUND(E262*F262,2)</f>
        <v>0</v>
      </c>
      <c r="H262" s="243"/>
      <c r="I262" s="244">
        <f>ROUND(E262*H262,2)</f>
        <v>0</v>
      </c>
      <c r="J262" s="243"/>
      <c r="K262" s="244">
        <f>ROUND(E262*J262,2)</f>
        <v>0</v>
      </c>
      <c r="L262" s="244">
        <v>21</v>
      </c>
      <c r="M262" s="244">
        <f>G262*(1+L262/100)</f>
        <v>0</v>
      </c>
      <c r="N262" s="242">
        <v>2.4920000000000001E-2</v>
      </c>
      <c r="O262" s="242">
        <f>ROUND(E262*N262,2)</f>
        <v>0.25</v>
      </c>
      <c r="P262" s="242">
        <v>0</v>
      </c>
      <c r="Q262" s="242">
        <f>ROUND(E262*P262,2)</f>
        <v>0</v>
      </c>
      <c r="R262" s="244" t="s">
        <v>207</v>
      </c>
      <c r="S262" s="244" t="s">
        <v>162</v>
      </c>
      <c r="T262" s="245" t="s">
        <v>162</v>
      </c>
      <c r="U262" s="224">
        <v>1.0629999999999999</v>
      </c>
      <c r="V262" s="224">
        <f>ROUND(E262*U262,2)</f>
        <v>10.63</v>
      </c>
      <c r="W262" s="224"/>
      <c r="X262" s="224" t="s">
        <v>163</v>
      </c>
      <c r="Y262" s="224" t="s">
        <v>470</v>
      </c>
      <c r="Z262" s="213"/>
      <c r="AA262" s="213"/>
      <c r="AB262" s="213"/>
      <c r="AC262" s="213"/>
      <c r="AD262" s="213"/>
      <c r="AE262" s="213"/>
      <c r="AF262" s="213"/>
      <c r="AG262" s="213" t="s">
        <v>165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2" x14ac:dyDescent="0.2">
      <c r="A263" s="220"/>
      <c r="B263" s="221"/>
      <c r="C263" s="265" t="s">
        <v>503</v>
      </c>
      <c r="D263" s="256"/>
      <c r="E263" s="256"/>
      <c r="F263" s="256"/>
      <c r="G263" s="256"/>
      <c r="H263" s="224"/>
      <c r="I263" s="224"/>
      <c r="J263" s="224"/>
      <c r="K263" s="224"/>
      <c r="L263" s="224"/>
      <c r="M263" s="224"/>
      <c r="N263" s="223"/>
      <c r="O263" s="223"/>
      <c r="P263" s="223"/>
      <c r="Q263" s="223"/>
      <c r="R263" s="224"/>
      <c r="S263" s="224"/>
      <c r="T263" s="224"/>
      <c r="U263" s="224"/>
      <c r="V263" s="224"/>
      <c r="W263" s="224"/>
      <c r="X263" s="224"/>
      <c r="Y263" s="224"/>
      <c r="Z263" s="213"/>
      <c r="AA263" s="213"/>
      <c r="AB263" s="213"/>
      <c r="AC263" s="213"/>
      <c r="AD263" s="213"/>
      <c r="AE263" s="213"/>
      <c r="AF263" s="213"/>
      <c r="AG263" s="213" t="s">
        <v>177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3" x14ac:dyDescent="0.2">
      <c r="A264" s="220"/>
      <c r="B264" s="221"/>
      <c r="C264" s="263" t="s">
        <v>316</v>
      </c>
      <c r="D264" s="248"/>
      <c r="E264" s="248"/>
      <c r="F264" s="248"/>
      <c r="G264" s="248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24"/>
      <c r="Z264" s="213"/>
      <c r="AA264" s="213"/>
      <c r="AB264" s="213"/>
      <c r="AC264" s="213"/>
      <c r="AD264" s="213"/>
      <c r="AE264" s="213"/>
      <c r="AF264" s="213"/>
      <c r="AG264" s="213" t="s">
        <v>177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39">
        <v>123</v>
      </c>
      <c r="B265" s="240" t="s">
        <v>512</v>
      </c>
      <c r="C265" s="260" t="s">
        <v>513</v>
      </c>
      <c r="D265" s="241" t="s">
        <v>214</v>
      </c>
      <c r="E265" s="242">
        <v>2</v>
      </c>
      <c r="F265" s="243"/>
      <c r="G265" s="244">
        <f>ROUND(E265*F265,2)</f>
        <v>0</v>
      </c>
      <c r="H265" s="243"/>
      <c r="I265" s="244">
        <f>ROUND(E265*H265,2)</f>
        <v>0</v>
      </c>
      <c r="J265" s="243"/>
      <c r="K265" s="244">
        <f>ROUND(E265*J265,2)</f>
        <v>0</v>
      </c>
      <c r="L265" s="244">
        <v>21</v>
      </c>
      <c r="M265" s="244">
        <f>G265*(1+L265/100)</f>
        <v>0</v>
      </c>
      <c r="N265" s="242">
        <v>1.0240000000000001E-2</v>
      </c>
      <c r="O265" s="242">
        <f>ROUND(E265*N265,2)</f>
        <v>0.02</v>
      </c>
      <c r="P265" s="242">
        <v>0</v>
      </c>
      <c r="Q265" s="242">
        <f>ROUND(E265*P265,2)</f>
        <v>0</v>
      </c>
      <c r="R265" s="244" t="s">
        <v>207</v>
      </c>
      <c r="S265" s="244" t="s">
        <v>162</v>
      </c>
      <c r="T265" s="245" t="s">
        <v>162</v>
      </c>
      <c r="U265" s="224">
        <v>2.2829999999999999</v>
      </c>
      <c r="V265" s="224">
        <f>ROUND(E265*U265,2)</f>
        <v>4.57</v>
      </c>
      <c r="W265" s="224"/>
      <c r="X265" s="224" t="s">
        <v>163</v>
      </c>
      <c r="Y265" s="224" t="s">
        <v>164</v>
      </c>
      <c r="Z265" s="213"/>
      <c r="AA265" s="213"/>
      <c r="AB265" s="213"/>
      <c r="AC265" s="213"/>
      <c r="AD265" s="213"/>
      <c r="AE265" s="213"/>
      <c r="AF265" s="213"/>
      <c r="AG265" s="213" t="s">
        <v>165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2" x14ac:dyDescent="0.2">
      <c r="A266" s="220"/>
      <c r="B266" s="221"/>
      <c r="C266" s="261" t="s">
        <v>514</v>
      </c>
      <c r="D266" s="246"/>
      <c r="E266" s="246"/>
      <c r="F266" s="246"/>
      <c r="G266" s="246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24"/>
      <c r="Z266" s="213"/>
      <c r="AA266" s="213"/>
      <c r="AB266" s="213"/>
      <c r="AC266" s="213"/>
      <c r="AD266" s="213"/>
      <c r="AE266" s="213"/>
      <c r="AF266" s="213"/>
      <c r="AG266" s="213" t="s">
        <v>167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2" x14ac:dyDescent="0.2">
      <c r="A267" s="220"/>
      <c r="B267" s="221"/>
      <c r="C267" s="263" t="s">
        <v>515</v>
      </c>
      <c r="D267" s="248"/>
      <c r="E267" s="248"/>
      <c r="F267" s="248"/>
      <c r="G267" s="248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24"/>
      <c r="Z267" s="213"/>
      <c r="AA267" s="213"/>
      <c r="AB267" s="213"/>
      <c r="AC267" s="213"/>
      <c r="AD267" s="213"/>
      <c r="AE267" s="213"/>
      <c r="AF267" s="213"/>
      <c r="AG267" s="213" t="s">
        <v>177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ht="22.5" outlineLevel="1" x14ac:dyDescent="0.2">
      <c r="A268" s="249">
        <v>124</v>
      </c>
      <c r="B268" s="250" t="s">
        <v>516</v>
      </c>
      <c r="C268" s="264" t="s">
        <v>517</v>
      </c>
      <c r="D268" s="251" t="s">
        <v>188</v>
      </c>
      <c r="E268" s="252">
        <v>4</v>
      </c>
      <c r="F268" s="253"/>
      <c r="G268" s="254">
        <f>ROUND(E268*F268,2)</f>
        <v>0</v>
      </c>
      <c r="H268" s="253"/>
      <c r="I268" s="254">
        <f>ROUND(E268*H268,2)</f>
        <v>0</v>
      </c>
      <c r="J268" s="253"/>
      <c r="K268" s="254">
        <f>ROUND(E268*J268,2)</f>
        <v>0</v>
      </c>
      <c r="L268" s="254">
        <v>21</v>
      </c>
      <c r="M268" s="254">
        <f>G268*(1+L268/100)</f>
        <v>0</v>
      </c>
      <c r="N268" s="252">
        <v>0</v>
      </c>
      <c r="O268" s="252">
        <f>ROUND(E268*N268,2)</f>
        <v>0</v>
      </c>
      <c r="P268" s="252">
        <v>0</v>
      </c>
      <c r="Q268" s="252">
        <f>ROUND(E268*P268,2)</f>
        <v>0</v>
      </c>
      <c r="R268" s="254" t="s">
        <v>207</v>
      </c>
      <c r="S268" s="254" t="s">
        <v>162</v>
      </c>
      <c r="T268" s="255" t="s">
        <v>162</v>
      </c>
      <c r="U268" s="224">
        <v>6.4000000000000001E-2</v>
      </c>
      <c r="V268" s="224">
        <f>ROUND(E268*U268,2)</f>
        <v>0.26</v>
      </c>
      <c r="W268" s="224"/>
      <c r="X268" s="224" t="s">
        <v>163</v>
      </c>
      <c r="Y268" s="224" t="s">
        <v>164</v>
      </c>
      <c r="Z268" s="213"/>
      <c r="AA268" s="213"/>
      <c r="AB268" s="213"/>
      <c r="AC268" s="213"/>
      <c r="AD268" s="213"/>
      <c r="AE268" s="213"/>
      <c r="AF268" s="213"/>
      <c r="AG268" s="213" t="s">
        <v>165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ht="22.5" outlineLevel="1" x14ac:dyDescent="0.2">
      <c r="A269" s="249">
        <v>125</v>
      </c>
      <c r="B269" s="250" t="s">
        <v>518</v>
      </c>
      <c r="C269" s="264" t="s">
        <v>519</v>
      </c>
      <c r="D269" s="251" t="s">
        <v>206</v>
      </c>
      <c r="E269" s="252">
        <v>65</v>
      </c>
      <c r="F269" s="253"/>
      <c r="G269" s="254">
        <f>ROUND(E269*F269,2)</f>
        <v>0</v>
      </c>
      <c r="H269" s="253"/>
      <c r="I269" s="254">
        <f>ROUND(E269*H269,2)</f>
        <v>0</v>
      </c>
      <c r="J269" s="253"/>
      <c r="K269" s="254">
        <f>ROUND(E269*J269,2)</f>
        <v>0</v>
      </c>
      <c r="L269" s="254">
        <v>21</v>
      </c>
      <c r="M269" s="254">
        <f>G269*(1+L269/100)</f>
        <v>0</v>
      </c>
      <c r="N269" s="252">
        <v>0</v>
      </c>
      <c r="O269" s="252">
        <f>ROUND(E269*N269,2)</f>
        <v>0</v>
      </c>
      <c r="P269" s="252">
        <v>0</v>
      </c>
      <c r="Q269" s="252">
        <f>ROUND(E269*P269,2)</f>
        <v>0</v>
      </c>
      <c r="R269" s="254" t="s">
        <v>207</v>
      </c>
      <c r="S269" s="254" t="s">
        <v>162</v>
      </c>
      <c r="T269" s="255" t="s">
        <v>162</v>
      </c>
      <c r="U269" s="224">
        <v>0.06</v>
      </c>
      <c r="V269" s="224">
        <f>ROUND(E269*U269,2)</f>
        <v>3.9</v>
      </c>
      <c r="W269" s="224"/>
      <c r="X269" s="224" t="s">
        <v>163</v>
      </c>
      <c r="Y269" s="224" t="s">
        <v>164</v>
      </c>
      <c r="Z269" s="213"/>
      <c r="AA269" s="213"/>
      <c r="AB269" s="213"/>
      <c r="AC269" s="213"/>
      <c r="AD269" s="213"/>
      <c r="AE269" s="213"/>
      <c r="AF269" s="213"/>
      <c r="AG269" s="213" t="s">
        <v>165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49">
        <v>126</v>
      </c>
      <c r="B270" s="250" t="s">
        <v>520</v>
      </c>
      <c r="C270" s="264" t="s">
        <v>521</v>
      </c>
      <c r="D270" s="251" t="s">
        <v>188</v>
      </c>
      <c r="E270" s="252">
        <v>1</v>
      </c>
      <c r="F270" s="253"/>
      <c r="G270" s="254">
        <f>ROUND(E270*F270,2)</f>
        <v>0</v>
      </c>
      <c r="H270" s="253"/>
      <c r="I270" s="254">
        <f>ROUND(E270*H270,2)</f>
        <v>0</v>
      </c>
      <c r="J270" s="253"/>
      <c r="K270" s="254">
        <f>ROUND(E270*J270,2)</f>
        <v>0</v>
      </c>
      <c r="L270" s="254">
        <v>21</v>
      </c>
      <c r="M270" s="254">
        <f>G270*(1+L270/100)</f>
        <v>0</v>
      </c>
      <c r="N270" s="252">
        <v>3.9100000000000003E-3</v>
      </c>
      <c r="O270" s="252">
        <f>ROUND(E270*N270,2)</f>
        <v>0</v>
      </c>
      <c r="P270" s="252">
        <v>0</v>
      </c>
      <c r="Q270" s="252">
        <f>ROUND(E270*P270,2)</f>
        <v>0</v>
      </c>
      <c r="R270" s="254" t="s">
        <v>207</v>
      </c>
      <c r="S270" s="254" t="s">
        <v>162</v>
      </c>
      <c r="T270" s="255" t="s">
        <v>162</v>
      </c>
      <c r="U270" s="224">
        <v>1.0569999999999999</v>
      </c>
      <c r="V270" s="224">
        <f>ROUND(E270*U270,2)</f>
        <v>1.06</v>
      </c>
      <c r="W270" s="224"/>
      <c r="X270" s="224" t="s">
        <v>163</v>
      </c>
      <c r="Y270" s="224" t="s">
        <v>164</v>
      </c>
      <c r="Z270" s="213"/>
      <c r="AA270" s="213"/>
      <c r="AB270" s="213"/>
      <c r="AC270" s="213"/>
      <c r="AD270" s="213"/>
      <c r="AE270" s="213"/>
      <c r="AF270" s="213"/>
      <c r="AG270" s="213" t="s">
        <v>165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49">
        <v>127</v>
      </c>
      <c r="B271" s="250" t="s">
        <v>522</v>
      </c>
      <c r="C271" s="264" t="s">
        <v>523</v>
      </c>
      <c r="D271" s="251" t="s">
        <v>188</v>
      </c>
      <c r="E271" s="252">
        <v>1</v>
      </c>
      <c r="F271" s="253"/>
      <c r="G271" s="254">
        <f>ROUND(E271*F271,2)</f>
        <v>0</v>
      </c>
      <c r="H271" s="253"/>
      <c r="I271" s="254">
        <f>ROUND(E271*H271,2)</f>
        <v>0</v>
      </c>
      <c r="J271" s="253"/>
      <c r="K271" s="254">
        <f>ROUND(E271*J271,2)</f>
        <v>0</v>
      </c>
      <c r="L271" s="254">
        <v>21</v>
      </c>
      <c r="M271" s="254">
        <f>G271*(1+L271/100)</f>
        <v>0</v>
      </c>
      <c r="N271" s="252">
        <v>7.26E-3</v>
      </c>
      <c r="O271" s="252">
        <f>ROUND(E271*N271,2)</f>
        <v>0.01</v>
      </c>
      <c r="P271" s="252">
        <v>0</v>
      </c>
      <c r="Q271" s="252">
        <f>ROUND(E271*P271,2)</f>
        <v>0</v>
      </c>
      <c r="R271" s="254" t="s">
        <v>207</v>
      </c>
      <c r="S271" s="254" t="s">
        <v>162</v>
      </c>
      <c r="T271" s="255" t="s">
        <v>162</v>
      </c>
      <c r="U271" s="224">
        <v>1.262</v>
      </c>
      <c r="V271" s="224">
        <f>ROUND(E271*U271,2)</f>
        <v>1.26</v>
      </c>
      <c r="W271" s="224"/>
      <c r="X271" s="224" t="s">
        <v>163</v>
      </c>
      <c r="Y271" s="224" t="s">
        <v>164</v>
      </c>
      <c r="Z271" s="213"/>
      <c r="AA271" s="213"/>
      <c r="AB271" s="213"/>
      <c r="AC271" s="213"/>
      <c r="AD271" s="213"/>
      <c r="AE271" s="213"/>
      <c r="AF271" s="213"/>
      <c r="AG271" s="213" t="s">
        <v>165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49">
        <v>128</v>
      </c>
      <c r="B272" s="250" t="s">
        <v>524</v>
      </c>
      <c r="C272" s="264" t="s">
        <v>525</v>
      </c>
      <c r="D272" s="251" t="s">
        <v>188</v>
      </c>
      <c r="E272" s="252">
        <v>2</v>
      </c>
      <c r="F272" s="253"/>
      <c r="G272" s="254">
        <f>ROUND(E272*F272,2)</f>
        <v>0</v>
      </c>
      <c r="H272" s="253"/>
      <c r="I272" s="254">
        <f>ROUND(E272*H272,2)</f>
        <v>0</v>
      </c>
      <c r="J272" s="253"/>
      <c r="K272" s="254">
        <f>ROUND(E272*J272,2)</f>
        <v>0</v>
      </c>
      <c r="L272" s="254">
        <v>21</v>
      </c>
      <c r="M272" s="254">
        <f>G272*(1+L272/100)</f>
        <v>0</v>
      </c>
      <c r="N272" s="252">
        <v>2.0000000000000001E-4</v>
      </c>
      <c r="O272" s="252">
        <f>ROUND(E272*N272,2)</f>
        <v>0</v>
      </c>
      <c r="P272" s="252">
        <v>0</v>
      </c>
      <c r="Q272" s="252">
        <f>ROUND(E272*P272,2)</f>
        <v>0</v>
      </c>
      <c r="R272" s="254" t="s">
        <v>207</v>
      </c>
      <c r="S272" s="254" t="s">
        <v>162</v>
      </c>
      <c r="T272" s="255" t="s">
        <v>162</v>
      </c>
      <c r="U272" s="224">
        <v>0.15</v>
      </c>
      <c r="V272" s="224">
        <f>ROUND(E272*U272,2)</f>
        <v>0.3</v>
      </c>
      <c r="W272" s="224"/>
      <c r="X272" s="224" t="s">
        <v>163</v>
      </c>
      <c r="Y272" s="224" t="s">
        <v>164</v>
      </c>
      <c r="Z272" s="213"/>
      <c r="AA272" s="213"/>
      <c r="AB272" s="213"/>
      <c r="AC272" s="213"/>
      <c r="AD272" s="213"/>
      <c r="AE272" s="213"/>
      <c r="AF272" s="213"/>
      <c r="AG272" s="213" t="s">
        <v>165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49">
        <v>129</v>
      </c>
      <c r="B273" s="250" t="s">
        <v>526</v>
      </c>
      <c r="C273" s="264" t="s">
        <v>527</v>
      </c>
      <c r="D273" s="251" t="s">
        <v>188</v>
      </c>
      <c r="E273" s="252">
        <v>6</v>
      </c>
      <c r="F273" s="253"/>
      <c r="G273" s="254">
        <f>ROUND(E273*F273,2)</f>
        <v>0</v>
      </c>
      <c r="H273" s="253"/>
      <c r="I273" s="254">
        <f>ROUND(E273*H273,2)</f>
        <v>0</v>
      </c>
      <c r="J273" s="253"/>
      <c r="K273" s="254">
        <f>ROUND(E273*J273,2)</f>
        <v>0</v>
      </c>
      <c r="L273" s="254">
        <v>21</v>
      </c>
      <c r="M273" s="254">
        <f>G273*(1+L273/100)</f>
        <v>0</v>
      </c>
      <c r="N273" s="252">
        <v>2.4000000000000001E-4</v>
      </c>
      <c r="O273" s="252">
        <f>ROUND(E273*N273,2)</f>
        <v>0</v>
      </c>
      <c r="P273" s="252">
        <v>0</v>
      </c>
      <c r="Q273" s="252">
        <f>ROUND(E273*P273,2)</f>
        <v>0</v>
      </c>
      <c r="R273" s="254" t="s">
        <v>207</v>
      </c>
      <c r="S273" s="254" t="s">
        <v>162</v>
      </c>
      <c r="T273" s="255" t="s">
        <v>162</v>
      </c>
      <c r="U273" s="224">
        <v>0.16600000000000001</v>
      </c>
      <c r="V273" s="224">
        <f>ROUND(E273*U273,2)</f>
        <v>1</v>
      </c>
      <c r="W273" s="224"/>
      <c r="X273" s="224" t="s">
        <v>163</v>
      </c>
      <c r="Y273" s="224" t="s">
        <v>164</v>
      </c>
      <c r="Z273" s="213"/>
      <c r="AA273" s="213"/>
      <c r="AB273" s="213"/>
      <c r="AC273" s="213"/>
      <c r="AD273" s="213"/>
      <c r="AE273" s="213"/>
      <c r="AF273" s="213"/>
      <c r="AG273" s="213" t="s">
        <v>165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49">
        <v>130</v>
      </c>
      <c r="B274" s="250" t="s">
        <v>528</v>
      </c>
      <c r="C274" s="264" t="s">
        <v>529</v>
      </c>
      <c r="D274" s="251" t="s">
        <v>188</v>
      </c>
      <c r="E274" s="252">
        <v>2</v>
      </c>
      <c r="F274" s="253"/>
      <c r="G274" s="254">
        <f>ROUND(E274*F274,2)</f>
        <v>0</v>
      </c>
      <c r="H274" s="253"/>
      <c r="I274" s="254">
        <f>ROUND(E274*H274,2)</f>
        <v>0</v>
      </c>
      <c r="J274" s="253"/>
      <c r="K274" s="254">
        <f>ROUND(E274*J274,2)</f>
        <v>0</v>
      </c>
      <c r="L274" s="254">
        <v>21</v>
      </c>
      <c r="M274" s="254">
        <f>G274*(1+L274/100)</f>
        <v>0</v>
      </c>
      <c r="N274" s="252">
        <v>1.2999999999999999E-3</v>
      </c>
      <c r="O274" s="252">
        <f>ROUND(E274*N274,2)</f>
        <v>0</v>
      </c>
      <c r="P274" s="252">
        <v>0</v>
      </c>
      <c r="Q274" s="252">
        <f>ROUND(E274*P274,2)</f>
        <v>0</v>
      </c>
      <c r="R274" s="254" t="s">
        <v>207</v>
      </c>
      <c r="S274" s="254" t="s">
        <v>162</v>
      </c>
      <c r="T274" s="255" t="s">
        <v>162</v>
      </c>
      <c r="U274" s="224">
        <v>0.35099999999999998</v>
      </c>
      <c r="V274" s="224">
        <f>ROUND(E274*U274,2)</f>
        <v>0.7</v>
      </c>
      <c r="W274" s="224"/>
      <c r="X274" s="224" t="s">
        <v>163</v>
      </c>
      <c r="Y274" s="224" t="s">
        <v>164</v>
      </c>
      <c r="Z274" s="213"/>
      <c r="AA274" s="213"/>
      <c r="AB274" s="213"/>
      <c r="AC274" s="213"/>
      <c r="AD274" s="213"/>
      <c r="AE274" s="213"/>
      <c r="AF274" s="213"/>
      <c r="AG274" s="213" t="s">
        <v>165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49">
        <v>131</v>
      </c>
      <c r="B275" s="250" t="s">
        <v>530</v>
      </c>
      <c r="C275" s="264" t="s">
        <v>531</v>
      </c>
      <c r="D275" s="251" t="s">
        <v>214</v>
      </c>
      <c r="E275" s="252">
        <v>1</v>
      </c>
      <c r="F275" s="253"/>
      <c r="G275" s="254">
        <f>ROUND(E275*F275,2)</f>
        <v>0</v>
      </c>
      <c r="H275" s="253"/>
      <c r="I275" s="254">
        <f>ROUND(E275*H275,2)</f>
        <v>0</v>
      </c>
      <c r="J275" s="253"/>
      <c r="K275" s="254">
        <f>ROUND(E275*J275,2)</f>
        <v>0</v>
      </c>
      <c r="L275" s="254">
        <v>21</v>
      </c>
      <c r="M275" s="254">
        <f>G275*(1+L275/100)</f>
        <v>0</v>
      </c>
      <c r="N275" s="252">
        <v>5.9999999999999995E-4</v>
      </c>
      <c r="O275" s="252">
        <f>ROUND(E275*N275,2)</f>
        <v>0</v>
      </c>
      <c r="P275" s="252">
        <v>0</v>
      </c>
      <c r="Q275" s="252">
        <f>ROUND(E275*P275,2)</f>
        <v>0</v>
      </c>
      <c r="R275" s="254" t="s">
        <v>207</v>
      </c>
      <c r="S275" s="254" t="s">
        <v>162</v>
      </c>
      <c r="T275" s="255" t="s">
        <v>162</v>
      </c>
      <c r="U275" s="224">
        <v>0.3</v>
      </c>
      <c r="V275" s="224">
        <f>ROUND(E275*U275,2)</f>
        <v>0.3</v>
      </c>
      <c r="W275" s="224"/>
      <c r="X275" s="224" t="s">
        <v>163</v>
      </c>
      <c r="Y275" s="224" t="s">
        <v>164</v>
      </c>
      <c r="Z275" s="213"/>
      <c r="AA275" s="213"/>
      <c r="AB275" s="213"/>
      <c r="AC275" s="213"/>
      <c r="AD275" s="213"/>
      <c r="AE275" s="213"/>
      <c r="AF275" s="213"/>
      <c r="AG275" s="213" t="s">
        <v>165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39">
        <v>132</v>
      </c>
      <c r="B276" s="240" t="s">
        <v>532</v>
      </c>
      <c r="C276" s="260" t="s">
        <v>533</v>
      </c>
      <c r="D276" s="241" t="s">
        <v>188</v>
      </c>
      <c r="E276" s="242">
        <v>8</v>
      </c>
      <c r="F276" s="243"/>
      <c r="G276" s="244">
        <f>ROUND(E276*F276,2)</f>
        <v>0</v>
      </c>
      <c r="H276" s="243"/>
      <c r="I276" s="244">
        <f>ROUND(E276*H276,2)</f>
        <v>0</v>
      </c>
      <c r="J276" s="243"/>
      <c r="K276" s="244">
        <f>ROUND(E276*J276,2)</f>
        <v>0</v>
      </c>
      <c r="L276" s="244">
        <v>21</v>
      </c>
      <c r="M276" s="244">
        <f>G276*(1+L276/100)</f>
        <v>0</v>
      </c>
      <c r="N276" s="242">
        <v>3.0000000000000001E-5</v>
      </c>
      <c r="O276" s="242">
        <f>ROUND(E276*N276,2)</f>
        <v>0</v>
      </c>
      <c r="P276" s="242">
        <v>0</v>
      </c>
      <c r="Q276" s="242">
        <f>ROUND(E276*P276,2)</f>
        <v>0</v>
      </c>
      <c r="R276" s="244" t="s">
        <v>207</v>
      </c>
      <c r="S276" s="244" t="s">
        <v>162</v>
      </c>
      <c r="T276" s="245" t="s">
        <v>162</v>
      </c>
      <c r="U276" s="224">
        <v>0.16600000000000001</v>
      </c>
      <c r="V276" s="224">
        <f>ROUND(E276*U276,2)</f>
        <v>1.33</v>
      </c>
      <c r="W276" s="224"/>
      <c r="X276" s="224" t="s">
        <v>163</v>
      </c>
      <c r="Y276" s="224" t="s">
        <v>164</v>
      </c>
      <c r="Z276" s="213"/>
      <c r="AA276" s="213"/>
      <c r="AB276" s="213"/>
      <c r="AC276" s="213"/>
      <c r="AD276" s="213"/>
      <c r="AE276" s="213"/>
      <c r="AF276" s="213"/>
      <c r="AG276" s="213" t="s">
        <v>165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2" x14ac:dyDescent="0.2">
      <c r="A277" s="220"/>
      <c r="B277" s="221"/>
      <c r="C277" s="262" t="s">
        <v>534</v>
      </c>
      <c r="D277" s="226"/>
      <c r="E277" s="227">
        <v>6</v>
      </c>
      <c r="F277" s="224"/>
      <c r="G277" s="224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24"/>
      <c r="Z277" s="213"/>
      <c r="AA277" s="213"/>
      <c r="AB277" s="213"/>
      <c r="AC277" s="213"/>
      <c r="AD277" s="213"/>
      <c r="AE277" s="213"/>
      <c r="AF277" s="213"/>
      <c r="AG277" s="213" t="s">
        <v>169</v>
      </c>
      <c r="AH277" s="213">
        <v>5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3" x14ac:dyDescent="0.2">
      <c r="A278" s="220"/>
      <c r="B278" s="221"/>
      <c r="C278" s="262" t="s">
        <v>535</v>
      </c>
      <c r="D278" s="226"/>
      <c r="E278" s="227">
        <v>2</v>
      </c>
      <c r="F278" s="224"/>
      <c r="G278" s="224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24"/>
      <c r="Z278" s="213"/>
      <c r="AA278" s="213"/>
      <c r="AB278" s="213"/>
      <c r="AC278" s="213"/>
      <c r="AD278" s="213"/>
      <c r="AE278" s="213"/>
      <c r="AF278" s="213"/>
      <c r="AG278" s="213" t="s">
        <v>169</v>
      </c>
      <c r="AH278" s="213">
        <v>5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39">
        <v>133</v>
      </c>
      <c r="B279" s="240" t="s">
        <v>536</v>
      </c>
      <c r="C279" s="260" t="s">
        <v>537</v>
      </c>
      <c r="D279" s="241" t="s">
        <v>188</v>
      </c>
      <c r="E279" s="242">
        <v>2</v>
      </c>
      <c r="F279" s="243"/>
      <c r="G279" s="244">
        <f>ROUND(E279*F279,2)</f>
        <v>0</v>
      </c>
      <c r="H279" s="243"/>
      <c r="I279" s="244">
        <f>ROUND(E279*H279,2)</f>
        <v>0</v>
      </c>
      <c r="J279" s="243"/>
      <c r="K279" s="244">
        <f>ROUND(E279*J279,2)</f>
        <v>0</v>
      </c>
      <c r="L279" s="244">
        <v>21</v>
      </c>
      <c r="M279" s="244">
        <f>G279*(1+L279/100)</f>
        <v>0</v>
      </c>
      <c r="N279" s="242">
        <v>3.0000000000000001E-5</v>
      </c>
      <c r="O279" s="242">
        <f>ROUND(E279*N279,2)</f>
        <v>0</v>
      </c>
      <c r="P279" s="242">
        <v>0</v>
      </c>
      <c r="Q279" s="242">
        <f>ROUND(E279*P279,2)</f>
        <v>0</v>
      </c>
      <c r="R279" s="244" t="s">
        <v>207</v>
      </c>
      <c r="S279" s="244" t="s">
        <v>162</v>
      </c>
      <c r="T279" s="245" t="s">
        <v>162</v>
      </c>
      <c r="U279" s="224">
        <v>0.35099999999999998</v>
      </c>
      <c r="V279" s="224">
        <f>ROUND(E279*U279,2)</f>
        <v>0.7</v>
      </c>
      <c r="W279" s="224"/>
      <c r="X279" s="224" t="s">
        <v>163</v>
      </c>
      <c r="Y279" s="224" t="s">
        <v>164</v>
      </c>
      <c r="Z279" s="213"/>
      <c r="AA279" s="213"/>
      <c r="AB279" s="213"/>
      <c r="AC279" s="213"/>
      <c r="AD279" s="213"/>
      <c r="AE279" s="213"/>
      <c r="AF279" s="213"/>
      <c r="AG279" s="213" t="s">
        <v>165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2" x14ac:dyDescent="0.2">
      <c r="A280" s="220"/>
      <c r="B280" s="221"/>
      <c r="C280" s="262" t="s">
        <v>538</v>
      </c>
      <c r="D280" s="226"/>
      <c r="E280" s="227">
        <v>2</v>
      </c>
      <c r="F280" s="224"/>
      <c r="G280" s="224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24"/>
      <c r="Z280" s="213"/>
      <c r="AA280" s="213"/>
      <c r="AB280" s="213"/>
      <c r="AC280" s="213"/>
      <c r="AD280" s="213"/>
      <c r="AE280" s="213"/>
      <c r="AF280" s="213"/>
      <c r="AG280" s="213" t="s">
        <v>169</v>
      </c>
      <c r="AH280" s="213">
        <v>5</v>
      </c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49">
        <v>134</v>
      </c>
      <c r="B281" s="250" t="s">
        <v>539</v>
      </c>
      <c r="C281" s="264" t="s">
        <v>540</v>
      </c>
      <c r="D281" s="251" t="s">
        <v>214</v>
      </c>
      <c r="E281" s="252">
        <v>2</v>
      </c>
      <c r="F281" s="253"/>
      <c r="G281" s="254">
        <f>ROUND(E281*F281,2)</f>
        <v>0</v>
      </c>
      <c r="H281" s="253"/>
      <c r="I281" s="254">
        <f>ROUND(E281*H281,2)</f>
        <v>0</v>
      </c>
      <c r="J281" s="253"/>
      <c r="K281" s="254">
        <f>ROUND(E281*J281,2)</f>
        <v>0</v>
      </c>
      <c r="L281" s="254">
        <v>21</v>
      </c>
      <c r="M281" s="254">
        <f>G281*(1+L281/100)</f>
        <v>0</v>
      </c>
      <c r="N281" s="252">
        <v>8.4600000000000005E-3</v>
      </c>
      <c r="O281" s="252">
        <f>ROUND(E281*N281,2)</f>
        <v>0.02</v>
      </c>
      <c r="P281" s="252">
        <v>0</v>
      </c>
      <c r="Q281" s="252">
        <f>ROUND(E281*P281,2)</f>
        <v>0</v>
      </c>
      <c r="R281" s="254" t="s">
        <v>217</v>
      </c>
      <c r="S281" s="254" t="s">
        <v>162</v>
      </c>
      <c r="T281" s="255" t="s">
        <v>162</v>
      </c>
      <c r="U281" s="224">
        <v>0.95699999999999996</v>
      </c>
      <c r="V281" s="224">
        <f>ROUND(E281*U281,2)</f>
        <v>1.91</v>
      </c>
      <c r="W281" s="224"/>
      <c r="X281" s="224" t="s">
        <v>163</v>
      </c>
      <c r="Y281" s="224" t="s">
        <v>164</v>
      </c>
      <c r="Z281" s="213"/>
      <c r="AA281" s="213"/>
      <c r="AB281" s="213"/>
      <c r="AC281" s="213"/>
      <c r="AD281" s="213"/>
      <c r="AE281" s="213"/>
      <c r="AF281" s="213"/>
      <c r="AG281" s="213" t="s">
        <v>165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49">
        <v>135</v>
      </c>
      <c r="B282" s="250" t="s">
        <v>541</v>
      </c>
      <c r="C282" s="264" t="s">
        <v>542</v>
      </c>
      <c r="D282" s="251" t="s">
        <v>256</v>
      </c>
      <c r="E282" s="252">
        <v>2</v>
      </c>
      <c r="F282" s="253"/>
      <c r="G282" s="254">
        <f>ROUND(E282*F282,2)</f>
        <v>0</v>
      </c>
      <c r="H282" s="253"/>
      <c r="I282" s="254">
        <f>ROUND(E282*H282,2)</f>
        <v>0</v>
      </c>
      <c r="J282" s="253"/>
      <c r="K282" s="254">
        <f>ROUND(E282*J282,2)</f>
        <v>0</v>
      </c>
      <c r="L282" s="254">
        <v>21</v>
      </c>
      <c r="M282" s="254">
        <f>G282*(1+L282/100)</f>
        <v>0</v>
      </c>
      <c r="N282" s="252">
        <v>0</v>
      </c>
      <c r="O282" s="252">
        <f>ROUND(E282*N282,2)</f>
        <v>0</v>
      </c>
      <c r="P282" s="252">
        <v>0</v>
      </c>
      <c r="Q282" s="252">
        <f>ROUND(E282*P282,2)</f>
        <v>0</v>
      </c>
      <c r="R282" s="254"/>
      <c r="S282" s="254" t="s">
        <v>252</v>
      </c>
      <c r="T282" s="255" t="s">
        <v>253</v>
      </c>
      <c r="U282" s="224">
        <v>0</v>
      </c>
      <c r="V282" s="224">
        <f>ROUND(E282*U282,2)</f>
        <v>0</v>
      </c>
      <c r="W282" s="224"/>
      <c r="X282" s="224" t="s">
        <v>163</v>
      </c>
      <c r="Y282" s="224" t="s">
        <v>164</v>
      </c>
      <c r="Z282" s="213"/>
      <c r="AA282" s="213"/>
      <c r="AB282" s="213"/>
      <c r="AC282" s="213"/>
      <c r="AD282" s="213"/>
      <c r="AE282" s="213"/>
      <c r="AF282" s="213"/>
      <c r="AG282" s="213" t="s">
        <v>165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ht="22.5" outlineLevel="1" x14ac:dyDescent="0.2">
      <c r="A283" s="249">
        <v>136</v>
      </c>
      <c r="B283" s="250" t="s">
        <v>543</v>
      </c>
      <c r="C283" s="264" t="s">
        <v>544</v>
      </c>
      <c r="D283" s="251" t="s">
        <v>188</v>
      </c>
      <c r="E283" s="252">
        <v>1</v>
      </c>
      <c r="F283" s="253"/>
      <c r="G283" s="254">
        <f>ROUND(E283*F283,2)</f>
        <v>0</v>
      </c>
      <c r="H283" s="253"/>
      <c r="I283" s="254">
        <f>ROUND(E283*H283,2)</f>
        <v>0</v>
      </c>
      <c r="J283" s="253"/>
      <c r="K283" s="254">
        <f>ROUND(E283*J283,2)</f>
        <v>0</v>
      </c>
      <c r="L283" s="254">
        <v>21</v>
      </c>
      <c r="M283" s="254">
        <f>G283*(1+L283/100)</f>
        <v>0</v>
      </c>
      <c r="N283" s="252">
        <v>0</v>
      </c>
      <c r="O283" s="252">
        <f>ROUND(E283*N283,2)</f>
        <v>0</v>
      </c>
      <c r="P283" s="252">
        <v>0</v>
      </c>
      <c r="Q283" s="252">
        <f>ROUND(E283*P283,2)</f>
        <v>0</v>
      </c>
      <c r="R283" s="254"/>
      <c r="S283" s="254" t="s">
        <v>252</v>
      </c>
      <c r="T283" s="255" t="s">
        <v>253</v>
      </c>
      <c r="U283" s="224">
        <v>0.48</v>
      </c>
      <c r="V283" s="224">
        <f>ROUND(E283*U283,2)</f>
        <v>0.48</v>
      </c>
      <c r="W283" s="224"/>
      <c r="X283" s="224" t="s">
        <v>163</v>
      </c>
      <c r="Y283" s="224" t="s">
        <v>164</v>
      </c>
      <c r="Z283" s="213"/>
      <c r="AA283" s="213"/>
      <c r="AB283" s="213"/>
      <c r="AC283" s="213"/>
      <c r="AD283" s="213"/>
      <c r="AE283" s="213"/>
      <c r="AF283" s="213"/>
      <c r="AG283" s="213" t="s">
        <v>165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ht="33.75" outlineLevel="1" x14ac:dyDescent="0.2">
      <c r="A284" s="249">
        <v>137</v>
      </c>
      <c r="B284" s="250" t="s">
        <v>545</v>
      </c>
      <c r="C284" s="264" t="s">
        <v>546</v>
      </c>
      <c r="D284" s="251" t="s">
        <v>188</v>
      </c>
      <c r="E284" s="252">
        <v>1</v>
      </c>
      <c r="F284" s="253"/>
      <c r="G284" s="254">
        <f>ROUND(E284*F284,2)</f>
        <v>0</v>
      </c>
      <c r="H284" s="253"/>
      <c r="I284" s="254">
        <f>ROUND(E284*H284,2)</f>
        <v>0</v>
      </c>
      <c r="J284" s="253"/>
      <c r="K284" s="254">
        <f>ROUND(E284*J284,2)</f>
        <v>0</v>
      </c>
      <c r="L284" s="254">
        <v>21</v>
      </c>
      <c r="M284" s="254">
        <f>G284*(1+L284/100)</f>
        <v>0</v>
      </c>
      <c r="N284" s="252">
        <v>2.2000000000000001E-3</v>
      </c>
      <c r="O284" s="252">
        <f>ROUND(E284*N284,2)</f>
        <v>0</v>
      </c>
      <c r="P284" s="252">
        <v>0</v>
      </c>
      <c r="Q284" s="252">
        <f>ROUND(E284*P284,2)</f>
        <v>0</v>
      </c>
      <c r="R284" s="254" t="s">
        <v>340</v>
      </c>
      <c r="S284" s="254" t="s">
        <v>162</v>
      </c>
      <c r="T284" s="255" t="s">
        <v>253</v>
      </c>
      <c r="U284" s="224">
        <v>0</v>
      </c>
      <c r="V284" s="224">
        <f>ROUND(E284*U284,2)</f>
        <v>0</v>
      </c>
      <c r="W284" s="224"/>
      <c r="X284" s="224" t="s">
        <v>311</v>
      </c>
      <c r="Y284" s="224" t="s">
        <v>164</v>
      </c>
      <c r="Z284" s="213"/>
      <c r="AA284" s="213"/>
      <c r="AB284" s="213"/>
      <c r="AC284" s="213"/>
      <c r="AD284" s="213"/>
      <c r="AE284" s="213"/>
      <c r="AF284" s="213"/>
      <c r="AG284" s="213" t="s">
        <v>312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ht="33.75" outlineLevel="1" x14ac:dyDescent="0.2">
      <c r="A285" s="249">
        <v>138</v>
      </c>
      <c r="B285" s="250" t="s">
        <v>547</v>
      </c>
      <c r="C285" s="264" t="s">
        <v>548</v>
      </c>
      <c r="D285" s="251" t="s">
        <v>188</v>
      </c>
      <c r="E285" s="252">
        <v>1</v>
      </c>
      <c r="F285" s="253"/>
      <c r="G285" s="254">
        <f>ROUND(E285*F285,2)</f>
        <v>0</v>
      </c>
      <c r="H285" s="253"/>
      <c r="I285" s="254">
        <f>ROUND(E285*H285,2)</f>
        <v>0</v>
      </c>
      <c r="J285" s="253"/>
      <c r="K285" s="254">
        <f>ROUND(E285*J285,2)</f>
        <v>0</v>
      </c>
      <c r="L285" s="254">
        <v>21</v>
      </c>
      <c r="M285" s="254">
        <f>G285*(1+L285/100)</f>
        <v>0</v>
      </c>
      <c r="N285" s="252">
        <v>3.8500000000000001E-3</v>
      </c>
      <c r="O285" s="252">
        <f>ROUND(E285*N285,2)</f>
        <v>0</v>
      </c>
      <c r="P285" s="252">
        <v>0</v>
      </c>
      <c r="Q285" s="252">
        <f>ROUND(E285*P285,2)</f>
        <v>0</v>
      </c>
      <c r="R285" s="254" t="s">
        <v>340</v>
      </c>
      <c r="S285" s="254" t="s">
        <v>162</v>
      </c>
      <c r="T285" s="255" t="s">
        <v>162</v>
      </c>
      <c r="U285" s="224">
        <v>0</v>
      </c>
      <c r="V285" s="224">
        <f>ROUND(E285*U285,2)</f>
        <v>0</v>
      </c>
      <c r="W285" s="224"/>
      <c r="X285" s="224" t="s">
        <v>311</v>
      </c>
      <c r="Y285" s="224" t="s">
        <v>164</v>
      </c>
      <c r="Z285" s="213"/>
      <c r="AA285" s="213"/>
      <c r="AB285" s="213"/>
      <c r="AC285" s="213"/>
      <c r="AD285" s="213"/>
      <c r="AE285" s="213"/>
      <c r="AF285" s="213"/>
      <c r="AG285" s="213" t="s">
        <v>312</v>
      </c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49">
        <v>139</v>
      </c>
      <c r="B286" s="250" t="s">
        <v>549</v>
      </c>
      <c r="C286" s="264" t="s">
        <v>550</v>
      </c>
      <c r="D286" s="251" t="s">
        <v>256</v>
      </c>
      <c r="E286" s="252">
        <v>1</v>
      </c>
      <c r="F286" s="253"/>
      <c r="G286" s="254">
        <f>ROUND(E286*F286,2)</f>
        <v>0</v>
      </c>
      <c r="H286" s="253"/>
      <c r="I286" s="254">
        <f>ROUND(E286*H286,2)</f>
        <v>0</v>
      </c>
      <c r="J286" s="253"/>
      <c r="K286" s="254">
        <f>ROUND(E286*J286,2)</f>
        <v>0</v>
      </c>
      <c r="L286" s="254">
        <v>21</v>
      </c>
      <c r="M286" s="254">
        <f>G286*(1+L286/100)</f>
        <v>0</v>
      </c>
      <c r="N286" s="252">
        <v>6.7489999999999994E-2</v>
      </c>
      <c r="O286" s="252">
        <f>ROUND(E286*N286,2)</f>
        <v>7.0000000000000007E-2</v>
      </c>
      <c r="P286" s="252">
        <v>0</v>
      </c>
      <c r="Q286" s="252">
        <f>ROUND(E286*P286,2)</f>
        <v>0</v>
      </c>
      <c r="R286" s="254"/>
      <c r="S286" s="254" t="s">
        <v>252</v>
      </c>
      <c r="T286" s="255" t="s">
        <v>253</v>
      </c>
      <c r="U286" s="224">
        <v>1.232</v>
      </c>
      <c r="V286" s="224">
        <f>ROUND(E286*U286,2)</f>
        <v>1.23</v>
      </c>
      <c r="W286" s="224"/>
      <c r="X286" s="224" t="s">
        <v>311</v>
      </c>
      <c r="Y286" s="224" t="s">
        <v>164</v>
      </c>
      <c r="Z286" s="213"/>
      <c r="AA286" s="213"/>
      <c r="AB286" s="213"/>
      <c r="AC286" s="213"/>
      <c r="AD286" s="213"/>
      <c r="AE286" s="213"/>
      <c r="AF286" s="213"/>
      <c r="AG286" s="213" t="s">
        <v>312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ht="22.5" outlineLevel="1" x14ac:dyDescent="0.2">
      <c r="A287" s="239">
        <v>140</v>
      </c>
      <c r="B287" s="240" t="s">
        <v>551</v>
      </c>
      <c r="C287" s="260" t="s">
        <v>552</v>
      </c>
      <c r="D287" s="241" t="s">
        <v>256</v>
      </c>
      <c r="E287" s="242">
        <v>1</v>
      </c>
      <c r="F287" s="243"/>
      <c r="G287" s="244">
        <f>ROUND(E287*F287,2)</f>
        <v>0</v>
      </c>
      <c r="H287" s="243"/>
      <c r="I287" s="244">
        <f>ROUND(E287*H287,2)</f>
        <v>0</v>
      </c>
      <c r="J287" s="243"/>
      <c r="K287" s="244">
        <f>ROUND(E287*J287,2)</f>
        <v>0</v>
      </c>
      <c r="L287" s="244">
        <v>21</v>
      </c>
      <c r="M287" s="244">
        <f>G287*(1+L287/100)</f>
        <v>0</v>
      </c>
      <c r="N287" s="242">
        <v>0</v>
      </c>
      <c r="O287" s="242">
        <f>ROUND(E287*N287,2)</f>
        <v>0</v>
      </c>
      <c r="P287" s="242">
        <v>0</v>
      </c>
      <c r="Q287" s="242">
        <f>ROUND(E287*P287,2)</f>
        <v>0</v>
      </c>
      <c r="R287" s="244"/>
      <c r="S287" s="244" t="s">
        <v>252</v>
      </c>
      <c r="T287" s="245" t="s">
        <v>253</v>
      </c>
      <c r="U287" s="224">
        <v>0</v>
      </c>
      <c r="V287" s="224">
        <f>ROUND(E287*U287,2)</f>
        <v>0</v>
      </c>
      <c r="W287" s="224"/>
      <c r="X287" s="224" t="s">
        <v>311</v>
      </c>
      <c r="Y287" s="224" t="s">
        <v>164</v>
      </c>
      <c r="Z287" s="213"/>
      <c r="AA287" s="213"/>
      <c r="AB287" s="213"/>
      <c r="AC287" s="213"/>
      <c r="AD287" s="213"/>
      <c r="AE287" s="213"/>
      <c r="AF287" s="213"/>
      <c r="AG287" s="213" t="s">
        <v>312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20">
        <v>141</v>
      </c>
      <c r="B288" s="221" t="s">
        <v>553</v>
      </c>
      <c r="C288" s="266" t="s">
        <v>554</v>
      </c>
      <c r="D288" s="222" t="s">
        <v>0</v>
      </c>
      <c r="E288" s="257"/>
      <c r="F288" s="225"/>
      <c r="G288" s="224">
        <f>ROUND(E288*F288,2)</f>
        <v>0</v>
      </c>
      <c r="H288" s="225"/>
      <c r="I288" s="224">
        <f>ROUND(E288*H288,2)</f>
        <v>0</v>
      </c>
      <c r="J288" s="225"/>
      <c r="K288" s="224">
        <f>ROUND(E288*J288,2)</f>
        <v>0</v>
      </c>
      <c r="L288" s="224">
        <v>21</v>
      </c>
      <c r="M288" s="224">
        <f>G288*(1+L288/100)</f>
        <v>0</v>
      </c>
      <c r="N288" s="223">
        <v>0</v>
      </c>
      <c r="O288" s="223">
        <f>ROUND(E288*N288,2)</f>
        <v>0</v>
      </c>
      <c r="P288" s="223">
        <v>0</v>
      </c>
      <c r="Q288" s="223">
        <f>ROUND(E288*P288,2)</f>
        <v>0</v>
      </c>
      <c r="R288" s="224" t="s">
        <v>207</v>
      </c>
      <c r="S288" s="224" t="s">
        <v>162</v>
      </c>
      <c r="T288" s="224" t="s">
        <v>162</v>
      </c>
      <c r="U288" s="224">
        <v>0</v>
      </c>
      <c r="V288" s="224">
        <f>ROUND(E288*U288,2)</f>
        <v>0</v>
      </c>
      <c r="W288" s="224"/>
      <c r="X288" s="224" t="s">
        <v>362</v>
      </c>
      <c r="Y288" s="224" t="s">
        <v>164</v>
      </c>
      <c r="Z288" s="213"/>
      <c r="AA288" s="213"/>
      <c r="AB288" s="213"/>
      <c r="AC288" s="213"/>
      <c r="AD288" s="213"/>
      <c r="AE288" s="213"/>
      <c r="AF288" s="213"/>
      <c r="AG288" s="213" t="s">
        <v>363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2" x14ac:dyDescent="0.2">
      <c r="A289" s="220"/>
      <c r="B289" s="221"/>
      <c r="C289" s="267" t="s">
        <v>485</v>
      </c>
      <c r="D289" s="258"/>
      <c r="E289" s="258"/>
      <c r="F289" s="258"/>
      <c r="G289" s="258"/>
      <c r="H289" s="224"/>
      <c r="I289" s="224"/>
      <c r="J289" s="224"/>
      <c r="K289" s="224"/>
      <c r="L289" s="224"/>
      <c r="M289" s="224"/>
      <c r="N289" s="223"/>
      <c r="O289" s="223"/>
      <c r="P289" s="223"/>
      <c r="Q289" s="223"/>
      <c r="R289" s="224"/>
      <c r="S289" s="224"/>
      <c r="T289" s="224"/>
      <c r="U289" s="224"/>
      <c r="V289" s="224"/>
      <c r="W289" s="224"/>
      <c r="X289" s="224"/>
      <c r="Y289" s="224"/>
      <c r="Z289" s="213"/>
      <c r="AA289" s="213"/>
      <c r="AB289" s="213"/>
      <c r="AC289" s="213"/>
      <c r="AD289" s="213"/>
      <c r="AE289" s="213"/>
      <c r="AF289" s="213"/>
      <c r="AG289" s="213" t="s">
        <v>167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x14ac:dyDescent="0.2">
      <c r="A290" s="232" t="s">
        <v>156</v>
      </c>
      <c r="B290" s="233" t="s">
        <v>91</v>
      </c>
      <c r="C290" s="259" t="s">
        <v>92</v>
      </c>
      <c r="D290" s="234"/>
      <c r="E290" s="235"/>
      <c r="F290" s="236"/>
      <c r="G290" s="236">
        <f>SUMIF(AG291:AG307,"&lt;&gt;NOR",G291:G307)</f>
        <v>0</v>
      </c>
      <c r="H290" s="236"/>
      <c r="I290" s="236">
        <f>SUM(I291:I307)</f>
        <v>0</v>
      </c>
      <c r="J290" s="236"/>
      <c r="K290" s="236">
        <f>SUM(K291:K307)</f>
        <v>0</v>
      </c>
      <c r="L290" s="236"/>
      <c r="M290" s="236">
        <f>SUM(M291:M307)</f>
        <v>0</v>
      </c>
      <c r="N290" s="235"/>
      <c r="O290" s="235">
        <f>SUM(O291:O307)</f>
        <v>0.02</v>
      </c>
      <c r="P290" s="235"/>
      <c r="Q290" s="235">
        <f>SUM(Q291:Q307)</f>
        <v>0</v>
      </c>
      <c r="R290" s="236"/>
      <c r="S290" s="236"/>
      <c r="T290" s="237"/>
      <c r="U290" s="231"/>
      <c r="V290" s="231">
        <f>SUM(V291:V307)</f>
        <v>10.47</v>
      </c>
      <c r="W290" s="231"/>
      <c r="X290" s="231"/>
      <c r="Y290" s="231"/>
      <c r="AG290" t="s">
        <v>157</v>
      </c>
    </row>
    <row r="291" spans="1:60" ht="22.5" outlineLevel="1" x14ac:dyDescent="0.2">
      <c r="A291" s="249">
        <v>142</v>
      </c>
      <c r="B291" s="250" t="s">
        <v>555</v>
      </c>
      <c r="C291" s="264" t="s">
        <v>556</v>
      </c>
      <c r="D291" s="251" t="s">
        <v>214</v>
      </c>
      <c r="E291" s="252">
        <v>2</v>
      </c>
      <c r="F291" s="253"/>
      <c r="G291" s="254">
        <f>ROUND(E291*F291,2)</f>
        <v>0</v>
      </c>
      <c r="H291" s="253"/>
      <c r="I291" s="254">
        <f>ROUND(E291*H291,2)</f>
        <v>0</v>
      </c>
      <c r="J291" s="253"/>
      <c r="K291" s="254">
        <f>ROUND(E291*J291,2)</f>
        <v>0</v>
      </c>
      <c r="L291" s="254">
        <v>21</v>
      </c>
      <c r="M291" s="254">
        <f>G291*(1+L291/100)</f>
        <v>0</v>
      </c>
      <c r="N291" s="252">
        <v>1.085E-2</v>
      </c>
      <c r="O291" s="252">
        <f>ROUND(E291*N291,2)</f>
        <v>0.02</v>
      </c>
      <c r="P291" s="252">
        <v>0</v>
      </c>
      <c r="Q291" s="252">
        <f>ROUND(E291*P291,2)</f>
        <v>0</v>
      </c>
      <c r="R291" s="254" t="s">
        <v>217</v>
      </c>
      <c r="S291" s="254" t="s">
        <v>162</v>
      </c>
      <c r="T291" s="255" t="s">
        <v>162</v>
      </c>
      <c r="U291" s="224">
        <v>5.2370000000000001</v>
      </c>
      <c r="V291" s="224">
        <f>ROUND(E291*U291,2)</f>
        <v>10.47</v>
      </c>
      <c r="W291" s="224"/>
      <c r="X291" s="224" t="s">
        <v>163</v>
      </c>
      <c r="Y291" s="224" t="s">
        <v>164</v>
      </c>
      <c r="Z291" s="213"/>
      <c r="AA291" s="213"/>
      <c r="AB291" s="213"/>
      <c r="AC291" s="213"/>
      <c r="AD291" s="213"/>
      <c r="AE291" s="213"/>
      <c r="AF291" s="213"/>
      <c r="AG291" s="213" t="s">
        <v>165</v>
      </c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49">
        <v>143</v>
      </c>
      <c r="B292" s="250" t="s">
        <v>557</v>
      </c>
      <c r="C292" s="264" t="s">
        <v>558</v>
      </c>
      <c r="D292" s="251" t="s">
        <v>256</v>
      </c>
      <c r="E292" s="252">
        <v>2</v>
      </c>
      <c r="F292" s="253"/>
      <c r="G292" s="254">
        <f>ROUND(E292*F292,2)</f>
        <v>0</v>
      </c>
      <c r="H292" s="253"/>
      <c r="I292" s="254">
        <f>ROUND(E292*H292,2)</f>
        <v>0</v>
      </c>
      <c r="J292" s="253"/>
      <c r="K292" s="254">
        <f>ROUND(E292*J292,2)</f>
        <v>0</v>
      </c>
      <c r="L292" s="254">
        <v>21</v>
      </c>
      <c r="M292" s="254">
        <f>G292*(1+L292/100)</f>
        <v>0</v>
      </c>
      <c r="N292" s="252">
        <v>0</v>
      </c>
      <c r="O292" s="252">
        <f>ROUND(E292*N292,2)</f>
        <v>0</v>
      </c>
      <c r="P292" s="252">
        <v>0</v>
      </c>
      <c r="Q292" s="252">
        <f>ROUND(E292*P292,2)</f>
        <v>0</v>
      </c>
      <c r="R292" s="254"/>
      <c r="S292" s="254" t="s">
        <v>252</v>
      </c>
      <c r="T292" s="255" t="s">
        <v>253</v>
      </c>
      <c r="U292" s="224">
        <v>0</v>
      </c>
      <c r="V292" s="224">
        <f>ROUND(E292*U292,2)</f>
        <v>0</v>
      </c>
      <c r="W292" s="224"/>
      <c r="X292" s="224" t="s">
        <v>163</v>
      </c>
      <c r="Y292" s="224" t="s">
        <v>220</v>
      </c>
      <c r="Z292" s="213"/>
      <c r="AA292" s="213"/>
      <c r="AB292" s="213"/>
      <c r="AC292" s="213"/>
      <c r="AD292" s="213"/>
      <c r="AE292" s="213"/>
      <c r="AF292" s="213"/>
      <c r="AG292" s="213" t="s">
        <v>165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49">
        <v>144</v>
      </c>
      <c r="B293" s="250" t="s">
        <v>559</v>
      </c>
      <c r="C293" s="264" t="s">
        <v>560</v>
      </c>
      <c r="D293" s="251" t="s">
        <v>256</v>
      </c>
      <c r="E293" s="252">
        <v>1</v>
      </c>
      <c r="F293" s="253"/>
      <c r="G293" s="254">
        <f>ROUND(E293*F293,2)</f>
        <v>0</v>
      </c>
      <c r="H293" s="253"/>
      <c r="I293" s="254">
        <f>ROUND(E293*H293,2)</f>
        <v>0</v>
      </c>
      <c r="J293" s="253"/>
      <c r="K293" s="254">
        <f>ROUND(E293*J293,2)</f>
        <v>0</v>
      </c>
      <c r="L293" s="254">
        <v>21</v>
      </c>
      <c r="M293" s="254">
        <f>G293*(1+L293/100)</f>
        <v>0</v>
      </c>
      <c r="N293" s="252">
        <v>0</v>
      </c>
      <c r="O293" s="252">
        <f>ROUND(E293*N293,2)</f>
        <v>0</v>
      </c>
      <c r="P293" s="252">
        <v>0</v>
      </c>
      <c r="Q293" s="252">
        <f>ROUND(E293*P293,2)</f>
        <v>0</v>
      </c>
      <c r="R293" s="254"/>
      <c r="S293" s="254" t="s">
        <v>252</v>
      </c>
      <c r="T293" s="255" t="s">
        <v>253</v>
      </c>
      <c r="U293" s="224">
        <v>0</v>
      </c>
      <c r="V293" s="224">
        <f>ROUND(E293*U293,2)</f>
        <v>0</v>
      </c>
      <c r="W293" s="224"/>
      <c r="X293" s="224" t="s">
        <v>163</v>
      </c>
      <c r="Y293" s="224" t="s">
        <v>220</v>
      </c>
      <c r="Z293" s="213"/>
      <c r="AA293" s="213"/>
      <c r="AB293" s="213"/>
      <c r="AC293" s="213"/>
      <c r="AD293" s="213"/>
      <c r="AE293" s="213"/>
      <c r="AF293" s="213"/>
      <c r="AG293" s="213" t="s">
        <v>165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49">
        <v>145</v>
      </c>
      <c r="B294" s="250" t="s">
        <v>561</v>
      </c>
      <c r="C294" s="264" t="s">
        <v>562</v>
      </c>
      <c r="D294" s="251" t="s">
        <v>256</v>
      </c>
      <c r="E294" s="252">
        <v>2</v>
      </c>
      <c r="F294" s="253"/>
      <c r="G294" s="254">
        <f>ROUND(E294*F294,2)</f>
        <v>0</v>
      </c>
      <c r="H294" s="253"/>
      <c r="I294" s="254">
        <f>ROUND(E294*H294,2)</f>
        <v>0</v>
      </c>
      <c r="J294" s="253"/>
      <c r="K294" s="254">
        <f>ROUND(E294*J294,2)</f>
        <v>0</v>
      </c>
      <c r="L294" s="254">
        <v>21</v>
      </c>
      <c r="M294" s="254">
        <f>G294*(1+L294/100)</f>
        <v>0</v>
      </c>
      <c r="N294" s="252">
        <v>0</v>
      </c>
      <c r="O294" s="252">
        <f>ROUND(E294*N294,2)</f>
        <v>0</v>
      </c>
      <c r="P294" s="252">
        <v>0</v>
      </c>
      <c r="Q294" s="252">
        <f>ROUND(E294*P294,2)</f>
        <v>0</v>
      </c>
      <c r="R294" s="254"/>
      <c r="S294" s="254" t="s">
        <v>252</v>
      </c>
      <c r="T294" s="255" t="s">
        <v>253</v>
      </c>
      <c r="U294" s="224">
        <v>0</v>
      </c>
      <c r="V294" s="224">
        <f>ROUND(E294*U294,2)</f>
        <v>0</v>
      </c>
      <c r="W294" s="224"/>
      <c r="X294" s="224" t="s">
        <v>163</v>
      </c>
      <c r="Y294" s="224" t="s">
        <v>164</v>
      </c>
      <c r="Z294" s="213"/>
      <c r="AA294" s="213"/>
      <c r="AB294" s="213"/>
      <c r="AC294" s="213"/>
      <c r="AD294" s="213"/>
      <c r="AE294" s="213"/>
      <c r="AF294" s="213"/>
      <c r="AG294" s="213" t="s">
        <v>165</v>
      </c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49">
        <v>146</v>
      </c>
      <c r="B295" s="250" t="s">
        <v>563</v>
      </c>
      <c r="C295" s="264" t="s">
        <v>564</v>
      </c>
      <c r="D295" s="251" t="s">
        <v>256</v>
      </c>
      <c r="E295" s="252">
        <v>2</v>
      </c>
      <c r="F295" s="253"/>
      <c r="G295" s="254">
        <f>ROUND(E295*F295,2)</f>
        <v>0</v>
      </c>
      <c r="H295" s="253"/>
      <c r="I295" s="254">
        <f>ROUND(E295*H295,2)</f>
        <v>0</v>
      </c>
      <c r="J295" s="253"/>
      <c r="K295" s="254">
        <f>ROUND(E295*J295,2)</f>
        <v>0</v>
      </c>
      <c r="L295" s="254">
        <v>21</v>
      </c>
      <c r="M295" s="254">
        <f>G295*(1+L295/100)</f>
        <v>0</v>
      </c>
      <c r="N295" s="252">
        <v>0</v>
      </c>
      <c r="O295" s="252">
        <f>ROUND(E295*N295,2)</f>
        <v>0</v>
      </c>
      <c r="P295" s="252">
        <v>0</v>
      </c>
      <c r="Q295" s="252">
        <f>ROUND(E295*P295,2)</f>
        <v>0</v>
      </c>
      <c r="R295" s="254"/>
      <c r="S295" s="254" t="s">
        <v>252</v>
      </c>
      <c r="T295" s="255" t="s">
        <v>253</v>
      </c>
      <c r="U295" s="224">
        <v>0</v>
      </c>
      <c r="V295" s="224">
        <f>ROUND(E295*U295,2)</f>
        <v>0</v>
      </c>
      <c r="W295" s="224"/>
      <c r="X295" s="224" t="s">
        <v>163</v>
      </c>
      <c r="Y295" s="224" t="s">
        <v>164</v>
      </c>
      <c r="Z295" s="213"/>
      <c r="AA295" s="213"/>
      <c r="AB295" s="213"/>
      <c r="AC295" s="213"/>
      <c r="AD295" s="213"/>
      <c r="AE295" s="213"/>
      <c r="AF295" s="213"/>
      <c r="AG295" s="213" t="s">
        <v>165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49">
        <v>147</v>
      </c>
      <c r="B296" s="250" t="s">
        <v>565</v>
      </c>
      <c r="C296" s="264" t="s">
        <v>566</v>
      </c>
      <c r="D296" s="251" t="s">
        <v>256</v>
      </c>
      <c r="E296" s="252">
        <v>2</v>
      </c>
      <c r="F296" s="253"/>
      <c r="G296" s="254">
        <f>ROUND(E296*F296,2)</f>
        <v>0</v>
      </c>
      <c r="H296" s="253"/>
      <c r="I296" s="254">
        <f>ROUND(E296*H296,2)</f>
        <v>0</v>
      </c>
      <c r="J296" s="253"/>
      <c r="K296" s="254">
        <f>ROUND(E296*J296,2)</f>
        <v>0</v>
      </c>
      <c r="L296" s="254">
        <v>21</v>
      </c>
      <c r="M296" s="254">
        <f>G296*(1+L296/100)</f>
        <v>0</v>
      </c>
      <c r="N296" s="252">
        <v>0</v>
      </c>
      <c r="O296" s="252">
        <f>ROUND(E296*N296,2)</f>
        <v>0</v>
      </c>
      <c r="P296" s="252">
        <v>0</v>
      </c>
      <c r="Q296" s="252">
        <f>ROUND(E296*P296,2)</f>
        <v>0</v>
      </c>
      <c r="R296" s="254"/>
      <c r="S296" s="254" t="s">
        <v>252</v>
      </c>
      <c r="T296" s="255" t="s">
        <v>253</v>
      </c>
      <c r="U296" s="224">
        <v>0</v>
      </c>
      <c r="V296" s="224">
        <f>ROUND(E296*U296,2)</f>
        <v>0</v>
      </c>
      <c r="W296" s="224"/>
      <c r="X296" s="224" t="s">
        <v>163</v>
      </c>
      <c r="Y296" s="224" t="s">
        <v>164</v>
      </c>
      <c r="Z296" s="213"/>
      <c r="AA296" s="213"/>
      <c r="AB296" s="213"/>
      <c r="AC296" s="213"/>
      <c r="AD296" s="213"/>
      <c r="AE296" s="213"/>
      <c r="AF296" s="213"/>
      <c r="AG296" s="213" t="s">
        <v>165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49">
        <v>148</v>
      </c>
      <c r="B297" s="250" t="s">
        <v>567</v>
      </c>
      <c r="C297" s="264" t="s">
        <v>568</v>
      </c>
      <c r="D297" s="251" t="s">
        <v>256</v>
      </c>
      <c r="E297" s="252">
        <v>2</v>
      </c>
      <c r="F297" s="253"/>
      <c r="G297" s="254">
        <f>ROUND(E297*F297,2)</f>
        <v>0</v>
      </c>
      <c r="H297" s="253"/>
      <c r="I297" s="254">
        <f>ROUND(E297*H297,2)</f>
        <v>0</v>
      </c>
      <c r="J297" s="253"/>
      <c r="K297" s="254">
        <f>ROUND(E297*J297,2)</f>
        <v>0</v>
      </c>
      <c r="L297" s="254">
        <v>21</v>
      </c>
      <c r="M297" s="254">
        <f>G297*(1+L297/100)</f>
        <v>0</v>
      </c>
      <c r="N297" s="252">
        <v>0</v>
      </c>
      <c r="O297" s="252">
        <f>ROUND(E297*N297,2)</f>
        <v>0</v>
      </c>
      <c r="P297" s="252">
        <v>0</v>
      </c>
      <c r="Q297" s="252">
        <f>ROUND(E297*P297,2)</f>
        <v>0</v>
      </c>
      <c r="R297" s="254"/>
      <c r="S297" s="254" t="s">
        <v>252</v>
      </c>
      <c r="T297" s="255" t="s">
        <v>253</v>
      </c>
      <c r="U297" s="224">
        <v>0</v>
      </c>
      <c r="V297" s="224">
        <f>ROUND(E297*U297,2)</f>
        <v>0</v>
      </c>
      <c r="W297" s="224"/>
      <c r="X297" s="224" t="s">
        <v>163</v>
      </c>
      <c r="Y297" s="224" t="s">
        <v>164</v>
      </c>
      <c r="Z297" s="213"/>
      <c r="AA297" s="213"/>
      <c r="AB297" s="213"/>
      <c r="AC297" s="213"/>
      <c r="AD297" s="213"/>
      <c r="AE297" s="213"/>
      <c r="AF297" s="213"/>
      <c r="AG297" s="213" t="s">
        <v>165</v>
      </c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49">
        <v>149</v>
      </c>
      <c r="B298" s="250" t="s">
        <v>569</v>
      </c>
      <c r="C298" s="264" t="s">
        <v>570</v>
      </c>
      <c r="D298" s="251" t="s">
        <v>256</v>
      </c>
      <c r="E298" s="252">
        <v>1</v>
      </c>
      <c r="F298" s="253"/>
      <c r="G298" s="254">
        <f>ROUND(E298*F298,2)</f>
        <v>0</v>
      </c>
      <c r="H298" s="253"/>
      <c r="I298" s="254">
        <f>ROUND(E298*H298,2)</f>
        <v>0</v>
      </c>
      <c r="J298" s="253"/>
      <c r="K298" s="254">
        <f>ROUND(E298*J298,2)</f>
        <v>0</v>
      </c>
      <c r="L298" s="254">
        <v>21</v>
      </c>
      <c r="M298" s="254">
        <f>G298*(1+L298/100)</f>
        <v>0</v>
      </c>
      <c r="N298" s="252">
        <v>0</v>
      </c>
      <c r="O298" s="252">
        <f>ROUND(E298*N298,2)</f>
        <v>0</v>
      </c>
      <c r="P298" s="252">
        <v>0</v>
      </c>
      <c r="Q298" s="252">
        <f>ROUND(E298*P298,2)</f>
        <v>0</v>
      </c>
      <c r="R298" s="254"/>
      <c r="S298" s="254" t="s">
        <v>252</v>
      </c>
      <c r="T298" s="255" t="s">
        <v>253</v>
      </c>
      <c r="U298" s="224">
        <v>0</v>
      </c>
      <c r="V298" s="224">
        <f>ROUND(E298*U298,2)</f>
        <v>0</v>
      </c>
      <c r="W298" s="224"/>
      <c r="X298" s="224" t="s">
        <v>163</v>
      </c>
      <c r="Y298" s="224" t="s">
        <v>164</v>
      </c>
      <c r="Z298" s="213"/>
      <c r="AA298" s="213"/>
      <c r="AB298" s="213"/>
      <c r="AC298" s="213"/>
      <c r="AD298" s="213"/>
      <c r="AE298" s="213"/>
      <c r="AF298" s="213"/>
      <c r="AG298" s="213" t="s">
        <v>165</v>
      </c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49">
        <v>150</v>
      </c>
      <c r="B299" s="250" t="s">
        <v>571</v>
      </c>
      <c r="C299" s="264" t="s">
        <v>572</v>
      </c>
      <c r="D299" s="251" t="s">
        <v>256</v>
      </c>
      <c r="E299" s="252">
        <v>2</v>
      </c>
      <c r="F299" s="253"/>
      <c r="G299" s="254">
        <f>ROUND(E299*F299,2)</f>
        <v>0</v>
      </c>
      <c r="H299" s="253"/>
      <c r="I299" s="254">
        <f>ROUND(E299*H299,2)</f>
        <v>0</v>
      </c>
      <c r="J299" s="253"/>
      <c r="K299" s="254">
        <f>ROUND(E299*J299,2)</f>
        <v>0</v>
      </c>
      <c r="L299" s="254">
        <v>21</v>
      </c>
      <c r="M299" s="254">
        <f>G299*(1+L299/100)</f>
        <v>0</v>
      </c>
      <c r="N299" s="252">
        <v>0</v>
      </c>
      <c r="O299" s="252">
        <f>ROUND(E299*N299,2)</f>
        <v>0</v>
      </c>
      <c r="P299" s="252">
        <v>0</v>
      </c>
      <c r="Q299" s="252">
        <f>ROUND(E299*P299,2)</f>
        <v>0</v>
      </c>
      <c r="R299" s="254"/>
      <c r="S299" s="254" t="s">
        <v>252</v>
      </c>
      <c r="T299" s="255" t="s">
        <v>253</v>
      </c>
      <c r="U299" s="224">
        <v>0</v>
      </c>
      <c r="V299" s="224">
        <f>ROUND(E299*U299,2)</f>
        <v>0</v>
      </c>
      <c r="W299" s="224"/>
      <c r="X299" s="224" t="s">
        <v>163</v>
      </c>
      <c r="Y299" s="224" t="s">
        <v>164</v>
      </c>
      <c r="Z299" s="213"/>
      <c r="AA299" s="213"/>
      <c r="AB299" s="213"/>
      <c r="AC299" s="213"/>
      <c r="AD299" s="213"/>
      <c r="AE299" s="213"/>
      <c r="AF299" s="213"/>
      <c r="AG299" s="213" t="s">
        <v>165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49">
        <v>151</v>
      </c>
      <c r="B300" s="250" t="s">
        <v>573</v>
      </c>
      <c r="C300" s="264" t="s">
        <v>574</v>
      </c>
      <c r="D300" s="251" t="s">
        <v>256</v>
      </c>
      <c r="E300" s="252">
        <v>2</v>
      </c>
      <c r="F300" s="253"/>
      <c r="G300" s="254">
        <f>ROUND(E300*F300,2)</f>
        <v>0</v>
      </c>
      <c r="H300" s="253"/>
      <c r="I300" s="254">
        <f>ROUND(E300*H300,2)</f>
        <v>0</v>
      </c>
      <c r="J300" s="253"/>
      <c r="K300" s="254">
        <f>ROUND(E300*J300,2)</f>
        <v>0</v>
      </c>
      <c r="L300" s="254">
        <v>21</v>
      </c>
      <c r="M300" s="254">
        <f>G300*(1+L300/100)</f>
        <v>0</v>
      </c>
      <c r="N300" s="252">
        <v>0</v>
      </c>
      <c r="O300" s="252">
        <f>ROUND(E300*N300,2)</f>
        <v>0</v>
      </c>
      <c r="P300" s="252">
        <v>0</v>
      </c>
      <c r="Q300" s="252">
        <f>ROUND(E300*P300,2)</f>
        <v>0</v>
      </c>
      <c r="R300" s="254"/>
      <c r="S300" s="254" t="s">
        <v>252</v>
      </c>
      <c r="T300" s="255" t="s">
        <v>253</v>
      </c>
      <c r="U300" s="224">
        <v>0</v>
      </c>
      <c r="V300" s="224">
        <f>ROUND(E300*U300,2)</f>
        <v>0</v>
      </c>
      <c r="W300" s="224"/>
      <c r="X300" s="224" t="s">
        <v>163</v>
      </c>
      <c r="Y300" s="224" t="s">
        <v>164</v>
      </c>
      <c r="Z300" s="213"/>
      <c r="AA300" s="213"/>
      <c r="AB300" s="213"/>
      <c r="AC300" s="213"/>
      <c r="AD300" s="213"/>
      <c r="AE300" s="213"/>
      <c r="AF300" s="213"/>
      <c r="AG300" s="213" t="s">
        <v>165</v>
      </c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49">
        <v>152</v>
      </c>
      <c r="B301" s="250" t="s">
        <v>575</v>
      </c>
      <c r="C301" s="264" t="s">
        <v>576</v>
      </c>
      <c r="D301" s="251" t="s">
        <v>256</v>
      </c>
      <c r="E301" s="252">
        <v>2</v>
      </c>
      <c r="F301" s="253"/>
      <c r="G301" s="254">
        <f>ROUND(E301*F301,2)</f>
        <v>0</v>
      </c>
      <c r="H301" s="253"/>
      <c r="I301" s="254">
        <f>ROUND(E301*H301,2)</f>
        <v>0</v>
      </c>
      <c r="J301" s="253"/>
      <c r="K301" s="254">
        <f>ROUND(E301*J301,2)</f>
        <v>0</v>
      </c>
      <c r="L301" s="254">
        <v>21</v>
      </c>
      <c r="M301" s="254">
        <f>G301*(1+L301/100)</f>
        <v>0</v>
      </c>
      <c r="N301" s="252">
        <v>0</v>
      </c>
      <c r="O301" s="252">
        <f>ROUND(E301*N301,2)</f>
        <v>0</v>
      </c>
      <c r="P301" s="252">
        <v>0</v>
      </c>
      <c r="Q301" s="252">
        <f>ROUND(E301*P301,2)</f>
        <v>0</v>
      </c>
      <c r="R301" s="254"/>
      <c r="S301" s="254" t="s">
        <v>252</v>
      </c>
      <c r="T301" s="255" t="s">
        <v>253</v>
      </c>
      <c r="U301" s="224">
        <v>0</v>
      </c>
      <c r="V301" s="224">
        <f>ROUND(E301*U301,2)</f>
        <v>0</v>
      </c>
      <c r="W301" s="224"/>
      <c r="X301" s="224" t="s">
        <v>163</v>
      </c>
      <c r="Y301" s="224" t="s">
        <v>164</v>
      </c>
      <c r="Z301" s="213"/>
      <c r="AA301" s="213"/>
      <c r="AB301" s="213"/>
      <c r="AC301" s="213"/>
      <c r="AD301" s="213"/>
      <c r="AE301" s="213"/>
      <c r="AF301" s="213"/>
      <c r="AG301" s="213" t="s">
        <v>165</v>
      </c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49">
        <v>153</v>
      </c>
      <c r="B302" s="250" t="s">
        <v>577</v>
      </c>
      <c r="C302" s="264" t="s">
        <v>578</v>
      </c>
      <c r="D302" s="251" t="s">
        <v>256</v>
      </c>
      <c r="E302" s="252">
        <v>2</v>
      </c>
      <c r="F302" s="253"/>
      <c r="G302" s="254">
        <f>ROUND(E302*F302,2)</f>
        <v>0</v>
      </c>
      <c r="H302" s="253"/>
      <c r="I302" s="254">
        <f>ROUND(E302*H302,2)</f>
        <v>0</v>
      </c>
      <c r="J302" s="253"/>
      <c r="K302" s="254">
        <f>ROUND(E302*J302,2)</f>
        <v>0</v>
      </c>
      <c r="L302" s="254">
        <v>21</v>
      </c>
      <c r="M302" s="254">
        <f>G302*(1+L302/100)</f>
        <v>0</v>
      </c>
      <c r="N302" s="252">
        <v>0</v>
      </c>
      <c r="O302" s="252">
        <f>ROUND(E302*N302,2)</f>
        <v>0</v>
      </c>
      <c r="P302" s="252">
        <v>0</v>
      </c>
      <c r="Q302" s="252">
        <f>ROUND(E302*P302,2)</f>
        <v>0</v>
      </c>
      <c r="R302" s="254"/>
      <c r="S302" s="254" t="s">
        <v>252</v>
      </c>
      <c r="T302" s="255" t="s">
        <v>253</v>
      </c>
      <c r="U302" s="224">
        <v>0</v>
      </c>
      <c r="V302" s="224">
        <f>ROUND(E302*U302,2)</f>
        <v>0</v>
      </c>
      <c r="W302" s="224"/>
      <c r="X302" s="224" t="s">
        <v>163</v>
      </c>
      <c r="Y302" s="224" t="s">
        <v>164</v>
      </c>
      <c r="Z302" s="213"/>
      <c r="AA302" s="213"/>
      <c r="AB302" s="213"/>
      <c r="AC302" s="213"/>
      <c r="AD302" s="213"/>
      <c r="AE302" s="213"/>
      <c r="AF302" s="213"/>
      <c r="AG302" s="213" t="s">
        <v>165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49">
        <v>154</v>
      </c>
      <c r="B303" s="250" t="s">
        <v>579</v>
      </c>
      <c r="C303" s="264" t="s">
        <v>580</v>
      </c>
      <c r="D303" s="251" t="s">
        <v>256</v>
      </c>
      <c r="E303" s="252">
        <v>2</v>
      </c>
      <c r="F303" s="253"/>
      <c r="G303" s="254">
        <f>ROUND(E303*F303,2)</f>
        <v>0</v>
      </c>
      <c r="H303" s="253"/>
      <c r="I303" s="254">
        <f>ROUND(E303*H303,2)</f>
        <v>0</v>
      </c>
      <c r="J303" s="253"/>
      <c r="K303" s="254">
        <f>ROUND(E303*J303,2)</f>
        <v>0</v>
      </c>
      <c r="L303" s="254">
        <v>21</v>
      </c>
      <c r="M303" s="254">
        <f>G303*(1+L303/100)</f>
        <v>0</v>
      </c>
      <c r="N303" s="252">
        <v>0</v>
      </c>
      <c r="O303" s="252">
        <f>ROUND(E303*N303,2)</f>
        <v>0</v>
      </c>
      <c r="P303" s="252">
        <v>0</v>
      </c>
      <c r="Q303" s="252">
        <f>ROUND(E303*P303,2)</f>
        <v>0</v>
      </c>
      <c r="R303" s="254"/>
      <c r="S303" s="254" t="s">
        <v>252</v>
      </c>
      <c r="T303" s="255" t="s">
        <v>253</v>
      </c>
      <c r="U303" s="224">
        <v>0</v>
      </c>
      <c r="V303" s="224">
        <f>ROUND(E303*U303,2)</f>
        <v>0</v>
      </c>
      <c r="W303" s="224"/>
      <c r="X303" s="224" t="s">
        <v>163</v>
      </c>
      <c r="Y303" s="224" t="s">
        <v>164</v>
      </c>
      <c r="Z303" s="213"/>
      <c r="AA303" s="213"/>
      <c r="AB303" s="213"/>
      <c r="AC303" s="213"/>
      <c r="AD303" s="213"/>
      <c r="AE303" s="213"/>
      <c r="AF303" s="213"/>
      <c r="AG303" s="213" t="s">
        <v>165</v>
      </c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49">
        <v>155</v>
      </c>
      <c r="B304" s="250" t="s">
        <v>581</v>
      </c>
      <c r="C304" s="264" t="s">
        <v>582</v>
      </c>
      <c r="D304" s="251" t="s">
        <v>256</v>
      </c>
      <c r="E304" s="252">
        <v>2</v>
      </c>
      <c r="F304" s="253"/>
      <c r="G304" s="254">
        <f>ROUND(E304*F304,2)</f>
        <v>0</v>
      </c>
      <c r="H304" s="253"/>
      <c r="I304" s="254">
        <f>ROUND(E304*H304,2)</f>
        <v>0</v>
      </c>
      <c r="J304" s="253"/>
      <c r="K304" s="254">
        <f>ROUND(E304*J304,2)</f>
        <v>0</v>
      </c>
      <c r="L304" s="254">
        <v>21</v>
      </c>
      <c r="M304" s="254">
        <f>G304*(1+L304/100)</f>
        <v>0</v>
      </c>
      <c r="N304" s="252">
        <v>0</v>
      </c>
      <c r="O304" s="252">
        <f>ROUND(E304*N304,2)</f>
        <v>0</v>
      </c>
      <c r="P304" s="252">
        <v>0</v>
      </c>
      <c r="Q304" s="252">
        <f>ROUND(E304*P304,2)</f>
        <v>0</v>
      </c>
      <c r="R304" s="254"/>
      <c r="S304" s="254" t="s">
        <v>252</v>
      </c>
      <c r="T304" s="255" t="s">
        <v>253</v>
      </c>
      <c r="U304" s="224">
        <v>0</v>
      </c>
      <c r="V304" s="224">
        <f>ROUND(E304*U304,2)</f>
        <v>0</v>
      </c>
      <c r="W304" s="224"/>
      <c r="X304" s="224" t="s">
        <v>163</v>
      </c>
      <c r="Y304" s="224" t="s">
        <v>220</v>
      </c>
      <c r="Z304" s="213"/>
      <c r="AA304" s="213"/>
      <c r="AB304" s="213"/>
      <c r="AC304" s="213"/>
      <c r="AD304" s="213"/>
      <c r="AE304" s="213"/>
      <c r="AF304" s="213"/>
      <c r="AG304" s="213" t="s">
        <v>165</v>
      </c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39">
        <v>156</v>
      </c>
      <c r="B305" s="240" t="s">
        <v>583</v>
      </c>
      <c r="C305" s="260" t="s">
        <v>584</v>
      </c>
      <c r="D305" s="241" t="s">
        <v>256</v>
      </c>
      <c r="E305" s="242">
        <v>1</v>
      </c>
      <c r="F305" s="243"/>
      <c r="G305" s="244">
        <f>ROUND(E305*F305,2)</f>
        <v>0</v>
      </c>
      <c r="H305" s="243"/>
      <c r="I305" s="244">
        <f>ROUND(E305*H305,2)</f>
        <v>0</v>
      </c>
      <c r="J305" s="243"/>
      <c r="K305" s="244">
        <f>ROUND(E305*J305,2)</f>
        <v>0</v>
      </c>
      <c r="L305" s="244">
        <v>21</v>
      </c>
      <c r="M305" s="244">
        <f>G305*(1+L305/100)</f>
        <v>0</v>
      </c>
      <c r="N305" s="242">
        <v>0</v>
      </c>
      <c r="O305" s="242">
        <f>ROUND(E305*N305,2)</f>
        <v>0</v>
      </c>
      <c r="P305" s="242">
        <v>0</v>
      </c>
      <c r="Q305" s="242">
        <f>ROUND(E305*P305,2)</f>
        <v>0</v>
      </c>
      <c r="R305" s="244"/>
      <c r="S305" s="244" t="s">
        <v>252</v>
      </c>
      <c r="T305" s="245" t="s">
        <v>253</v>
      </c>
      <c r="U305" s="224">
        <v>0</v>
      </c>
      <c r="V305" s="224">
        <f>ROUND(E305*U305,2)</f>
        <v>0</v>
      </c>
      <c r="W305" s="224"/>
      <c r="X305" s="224" t="s">
        <v>163</v>
      </c>
      <c r="Y305" s="224" t="s">
        <v>164</v>
      </c>
      <c r="Z305" s="213"/>
      <c r="AA305" s="213"/>
      <c r="AB305" s="213"/>
      <c r="AC305" s="213"/>
      <c r="AD305" s="213"/>
      <c r="AE305" s="213"/>
      <c r="AF305" s="213"/>
      <c r="AG305" s="213" t="s">
        <v>165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>
        <v>157</v>
      </c>
      <c r="B306" s="221" t="s">
        <v>585</v>
      </c>
      <c r="C306" s="266" t="s">
        <v>586</v>
      </c>
      <c r="D306" s="222" t="s">
        <v>0</v>
      </c>
      <c r="E306" s="257"/>
      <c r="F306" s="225"/>
      <c r="G306" s="224">
        <f>ROUND(E306*F306,2)</f>
        <v>0</v>
      </c>
      <c r="H306" s="225"/>
      <c r="I306" s="224">
        <f>ROUND(E306*H306,2)</f>
        <v>0</v>
      </c>
      <c r="J306" s="225"/>
      <c r="K306" s="224">
        <f>ROUND(E306*J306,2)</f>
        <v>0</v>
      </c>
      <c r="L306" s="224">
        <v>21</v>
      </c>
      <c r="M306" s="224">
        <f>G306*(1+L306/100)</f>
        <v>0</v>
      </c>
      <c r="N306" s="223">
        <v>0</v>
      </c>
      <c r="O306" s="223">
        <f>ROUND(E306*N306,2)</f>
        <v>0</v>
      </c>
      <c r="P306" s="223">
        <v>0</v>
      </c>
      <c r="Q306" s="223">
        <f>ROUND(E306*P306,2)</f>
        <v>0</v>
      </c>
      <c r="R306" s="224" t="s">
        <v>217</v>
      </c>
      <c r="S306" s="224" t="s">
        <v>162</v>
      </c>
      <c r="T306" s="224" t="s">
        <v>162</v>
      </c>
      <c r="U306" s="224">
        <v>0</v>
      </c>
      <c r="V306" s="224">
        <f>ROUND(E306*U306,2)</f>
        <v>0</v>
      </c>
      <c r="W306" s="224"/>
      <c r="X306" s="224" t="s">
        <v>362</v>
      </c>
      <c r="Y306" s="224" t="s">
        <v>164</v>
      </c>
      <c r="Z306" s="213"/>
      <c r="AA306" s="213"/>
      <c r="AB306" s="213"/>
      <c r="AC306" s="213"/>
      <c r="AD306" s="213"/>
      <c r="AE306" s="213"/>
      <c r="AF306" s="213"/>
      <c r="AG306" s="213" t="s">
        <v>363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2" x14ac:dyDescent="0.2">
      <c r="A307" s="220"/>
      <c r="B307" s="221"/>
      <c r="C307" s="267" t="s">
        <v>485</v>
      </c>
      <c r="D307" s="258"/>
      <c r="E307" s="258"/>
      <c r="F307" s="258"/>
      <c r="G307" s="258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24"/>
      <c r="Z307" s="213"/>
      <c r="AA307" s="213"/>
      <c r="AB307" s="213"/>
      <c r="AC307" s="213"/>
      <c r="AD307" s="213"/>
      <c r="AE307" s="213"/>
      <c r="AF307" s="213"/>
      <c r="AG307" s="213" t="s">
        <v>167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x14ac:dyDescent="0.2">
      <c r="A308" s="232" t="s">
        <v>156</v>
      </c>
      <c r="B308" s="233" t="s">
        <v>93</v>
      </c>
      <c r="C308" s="259" t="s">
        <v>94</v>
      </c>
      <c r="D308" s="234"/>
      <c r="E308" s="235"/>
      <c r="F308" s="236"/>
      <c r="G308" s="236">
        <f>SUMIF(AG309:AG319,"&lt;&gt;NOR",G309:G319)</f>
        <v>0</v>
      </c>
      <c r="H308" s="236"/>
      <c r="I308" s="236">
        <f>SUM(I309:I319)</f>
        <v>0</v>
      </c>
      <c r="J308" s="236"/>
      <c r="K308" s="236">
        <f>SUM(K309:K319)</f>
        <v>0</v>
      </c>
      <c r="L308" s="236"/>
      <c r="M308" s="236">
        <f>SUM(M309:M319)</f>
        <v>0</v>
      </c>
      <c r="N308" s="235"/>
      <c r="O308" s="235">
        <f>SUM(O309:O319)</f>
        <v>0</v>
      </c>
      <c r="P308" s="235"/>
      <c r="Q308" s="235">
        <f>SUM(Q309:Q319)</f>
        <v>0</v>
      </c>
      <c r="R308" s="236"/>
      <c r="S308" s="236"/>
      <c r="T308" s="237"/>
      <c r="U308" s="231"/>
      <c r="V308" s="231">
        <f>SUM(V309:V319)</f>
        <v>0</v>
      </c>
      <c r="W308" s="231"/>
      <c r="X308" s="231"/>
      <c r="Y308" s="231"/>
      <c r="AG308" t="s">
        <v>157</v>
      </c>
    </row>
    <row r="309" spans="1:60" outlineLevel="1" x14ac:dyDescent="0.2">
      <c r="A309" s="249">
        <v>158</v>
      </c>
      <c r="B309" s="250" t="s">
        <v>587</v>
      </c>
      <c r="C309" s="264" t="s">
        <v>588</v>
      </c>
      <c r="D309" s="251" t="s">
        <v>206</v>
      </c>
      <c r="E309" s="252">
        <v>8</v>
      </c>
      <c r="F309" s="253"/>
      <c r="G309" s="254">
        <f>ROUND(E309*F309,2)</f>
        <v>0</v>
      </c>
      <c r="H309" s="253"/>
      <c r="I309" s="254">
        <f>ROUND(E309*H309,2)</f>
        <v>0</v>
      </c>
      <c r="J309" s="253"/>
      <c r="K309" s="254">
        <f>ROUND(E309*J309,2)</f>
        <v>0</v>
      </c>
      <c r="L309" s="254">
        <v>21</v>
      </c>
      <c r="M309" s="254">
        <f>G309*(1+L309/100)</f>
        <v>0</v>
      </c>
      <c r="N309" s="252">
        <v>0</v>
      </c>
      <c r="O309" s="252">
        <f>ROUND(E309*N309,2)</f>
        <v>0</v>
      </c>
      <c r="P309" s="252">
        <v>0</v>
      </c>
      <c r="Q309" s="252">
        <f>ROUND(E309*P309,2)</f>
        <v>0</v>
      </c>
      <c r="R309" s="254"/>
      <c r="S309" s="254" t="s">
        <v>252</v>
      </c>
      <c r="T309" s="255" t="s">
        <v>253</v>
      </c>
      <c r="U309" s="224">
        <v>0</v>
      </c>
      <c r="V309" s="224">
        <f>ROUND(E309*U309,2)</f>
        <v>0</v>
      </c>
      <c r="W309" s="224"/>
      <c r="X309" s="224" t="s">
        <v>163</v>
      </c>
      <c r="Y309" s="224" t="s">
        <v>164</v>
      </c>
      <c r="Z309" s="213"/>
      <c r="AA309" s="213"/>
      <c r="AB309" s="213"/>
      <c r="AC309" s="213"/>
      <c r="AD309" s="213"/>
      <c r="AE309" s="213"/>
      <c r="AF309" s="213"/>
      <c r="AG309" s="213" t="s">
        <v>165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49">
        <v>159</v>
      </c>
      <c r="B310" s="250" t="s">
        <v>589</v>
      </c>
      <c r="C310" s="264" t="s">
        <v>590</v>
      </c>
      <c r="D310" s="251" t="s">
        <v>206</v>
      </c>
      <c r="E310" s="252">
        <v>28</v>
      </c>
      <c r="F310" s="253"/>
      <c r="G310" s="254">
        <f>ROUND(E310*F310,2)</f>
        <v>0</v>
      </c>
      <c r="H310" s="253"/>
      <c r="I310" s="254">
        <f>ROUND(E310*H310,2)</f>
        <v>0</v>
      </c>
      <c r="J310" s="253"/>
      <c r="K310" s="254">
        <f>ROUND(E310*J310,2)</f>
        <v>0</v>
      </c>
      <c r="L310" s="254">
        <v>21</v>
      </c>
      <c r="M310" s="254">
        <f>G310*(1+L310/100)</f>
        <v>0</v>
      </c>
      <c r="N310" s="252">
        <v>0</v>
      </c>
      <c r="O310" s="252">
        <f>ROUND(E310*N310,2)</f>
        <v>0</v>
      </c>
      <c r="P310" s="252">
        <v>0</v>
      </c>
      <c r="Q310" s="252">
        <f>ROUND(E310*P310,2)</f>
        <v>0</v>
      </c>
      <c r="R310" s="254"/>
      <c r="S310" s="254" t="s">
        <v>252</v>
      </c>
      <c r="T310" s="255" t="s">
        <v>253</v>
      </c>
      <c r="U310" s="224">
        <v>0</v>
      </c>
      <c r="V310" s="224">
        <f>ROUND(E310*U310,2)</f>
        <v>0</v>
      </c>
      <c r="W310" s="224"/>
      <c r="X310" s="224" t="s">
        <v>163</v>
      </c>
      <c r="Y310" s="224" t="s">
        <v>470</v>
      </c>
      <c r="Z310" s="213"/>
      <c r="AA310" s="213"/>
      <c r="AB310" s="213"/>
      <c r="AC310" s="213"/>
      <c r="AD310" s="213"/>
      <c r="AE310" s="213"/>
      <c r="AF310" s="213"/>
      <c r="AG310" s="213" t="s">
        <v>165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49">
        <v>160</v>
      </c>
      <c r="B311" s="250" t="s">
        <v>591</v>
      </c>
      <c r="C311" s="264" t="s">
        <v>592</v>
      </c>
      <c r="D311" s="251" t="s">
        <v>256</v>
      </c>
      <c r="E311" s="252">
        <v>1</v>
      </c>
      <c r="F311" s="253"/>
      <c r="G311" s="254">
        <f>ROUND(E311*F311,2)</f>
        <v>0</v>
      </c>
      <c r="H311" s="253"/>
      <c r="I311" s="254">
        <f>ROUND(E311*H311,2)</f>
        <v>0</v>
      </c>
      <c r="J311" s="253"/>
      <c r="K311" s="254">
        <f>ROUND(E311*J311,2)</f>
        <v>0</v>
      </c>
      <c r="L311" s="254">
        <v>21</v>
      </c>
      <c r="M311" s="254">
        <f>G311*(1+L311/100)</f>
        <v>0</v>
      </c>
      <c r="N311" s="252">
        <v>0</v>
      </c>
      <c r="O311" s="252">
        <f>ROUND(E311*N311,2)</f>
        <v>0</v>
      </c>
      <c r="P311" s="252">
        <v>0</v>
      </c>
      <c r="Q311" s="252">
        <f>ROUND(E311*P311,2)</f>
        <v>0</v>
      </c>
      <c r="R311" s="254"/>
      <c r="S311" s="254" t="s">
        <v>252</v>
      </c>
      <c r="T311" s="255" t="s">
        <v>253</v>
      </c>
      <c r="U311" s="224">
        <v>0</v>
      </c>
      <c r="V311" s="224">
        <f>ROUND(E311*U311,2)</f>
        <v>0</v>
      </c>
      <c r="W311" s="224"/>
      <c r="X311" s="224" t="s">
        <v>163</v>
      </c>
      <c r="Y311" s="224" t="s">
        <v>164</v>
      </c>
      <c r="Z311" s="213"/>
      <c r="AA311" s="213"/>
      <c r="AB311" s="213"/>
      <c r="AC311" s="213"/>
      <c r="AD311" s="213"/>
      <c r="AE311" s="213"/>
      <c r="AF311" s="213"/>
      <c r="AG311" s="213" t="s">
        <v>165</v>
      </c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49">
        <v>161</v>
      </c>
      <c r="B312" s="250" t="s">
        <v>593</v>
      </c>
      <c r="C312" s="264" t="s">
        <v>594</v>
      </c>
      <c r="D312" s="251" t="s">
        <v>256</v>
      </c>
      <c r="E312" s="252">
        <v>1</v>
      </c>
      <c r="F312" s="253"/>
      <c r="G312" s="254">
        <f>ROUND(E312*F312,2)</f>
        <v>0</v>
      </c>
      <c r="H312" s="253"/>
      <c r="I312" s="254">
        <f>ROUND(E312*H312,2)</f>
        <v>0</v>
      </c>
      <c r="J312" s="253"/>
      <c r="K312" s="254">
        <f>ROUND(E312*J312,2)</f>
        <v>0</v>
      </c>
      <c r="L312" s="254">
        <v>21</v>
      </c>
      <c r="M312" s="254">
        <f>G312*(1+L312/100)</f>
        <v>0</v>
      </c>
      <c r="N312" s="252">
        <v>0</v>
      </c>
      <c r="O312" s="252">
        <f>ROUND(E312*N312,2)</f>
        <v>0</v>
      </c>
      <c r="P312" s="252">
        <v>0</v>
      </c>
      <c r="Q312" s="252">
        <f>ROUND(E312*P312,2)</f>
        <v>0</v>
      </c>
      <c r="R312" s="254"/>
      <c r="S312" s="254" t="s">
        <v>252</v>
      </c>
      <c r="T312" s="255" t="s">
        <v>253</v>
      </c>
      <c r="U312" s="224">
        <v>0</v>
      </c>
      <c r="V312" s="224">
        <f>ROUND(E312*U312,2)</f>
        <v>0</v>
      </c>
      <c r="W312" s="224"/>
      <c r="X312" s="224" t="s">
        <v>163</v>
      </c>
      <c r="Y312" s="224" t="s">
        <v>164</v>
      </c>
      <c r="Z312" s="213"/>
      <c r="AA312" s="213"/>
      <c r="AB312" s="213"/>
      <c r="AC312" s="213"/>
      <c r="AD312" s="213"/>
      <c r="AE312" s="213"/>
      <c r="AF312" s="213"/>
      <c r="AG312" s="213" t="s">
        <v>165</v>
      </c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49">
        <v>162</v>
      </c>
      <c r="B313" s="250" t="s">
        <v>595</v>
      </c>
      <c r="C313" s="264" t="s">
        <v>596</v>
      </c>
      <c r="D313" s="251" t="s">
        <v>251</v>
      </c>
      <c r="E313" s="252">
        <v>20</v>
      </c>
      <c r="F313" s="253"/>
      <c r="G313" s="254">
        <f>ROUND(E313*F313,2)</f>
        <v>0</v>
      </c>
      <c r="H313" s="253"/>
      <c r="I313" s="254">
        <f>ROUND(E313*H313,2)</f>
        <v>0</v>
      </c>
      <c r="J313" s="253"/>
      <c r="K313" s="254">
        <f>ROUND(E313*J313,2)</f>
        <v>0</v>
      </c>
      <c r="L313" s="254">
        <v>21</v>
      </c>
      <c r="M313" s="254">
        <f>G313*(1+L313/100)</f>
        <v>0</v>
      </c>
      <c r="N313" s="252">
        <v>0</v>
      </c>
      <c r="O313" s="252">
        <f>ROUND(E313*N313,2)</f>
        <v>0</v>
      </c>
      <c r="P313" s="252">
        <v>0</v>
      </c>
      <c r="Q313" s="252">
        <f>ROUND(E313*P313,2)</f>
        <v>0</v>
      </c>
      <c r="R313" s="254"/>
      <c r="S313" s="254" t="s">
        <v>252</v>
      </c>
      <c r="T313" s="255" t="s">
        <v>253</v>
      </c>
      <c r="U313" s="224">
        <v>0</v>
      </c>
      <c r="V313" s="224">
        <f>ROUND(E313*U313,2)</f>
        <v>0</v>
      </c>
      <c r="W313" s="224"/>
      <c r="X313" s="224" t="s">
        <v>163</v>
      </c>
      <c r="Y313" s="224" t="s">
        <v>164</v>
      </c>
      <c r="Z313" s="213"/>
      <c r="AA313" s="213"/>
      <c r="AB313" s="213"/>
      <c r="AC313" s="213"/>
      <c r="AD313" s="213"/>
      <c r="AE313" s="213"/>
      <c r="AF313" s="213"/>
      <c r="AG313" s="213" t="s">
        <v>165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49">
        <v>163</v>
      </c>
      <c r="B314" s="250" t="s">
        <v>597</v>
      </c>
      <c r="C314" s="264" t="s">
        <v>598</v>
      </c>
      <c r="D314" s="251" t="s">
        <v>256</v>
      </c>
      <c r="E314" s="252">
        <v>2</v>
      </c>
      <c r="F314" s="253"/>
      <c r="G314" s="254">
        <f>ROUND(E314*F314,2)</f>
        <v>0</v>
      </c>
      <c r="H314" s="253"/>
      <c r="I314" s="254">
        <f>ROUND(E314*H314,2)</f>
        <v>0</v>
      </c>
      <c r="J314" s="253"/>
      <c r="K314" s="254">
        <f>ROUND(E314*J314,2)</f>
        <v>0</v>
      </c>
      <c r="L314" s="254">
        <v>21</v>
      </c>
      <c r="M314" s="254">
        <f>G314*(1+L314/100)</f>
        <v>0</v>
      </c>
      <c r="N314" s="252">
        <v>0</v>
      </c>
      <c r="O314" s="252">
        <f>ROUND(E314*N314,2)</f>
        <v>0</v>
      </c>
      <c r="P314" s="252">
        <v>0</v>
      </c>
      <c r="Q314" s="252">
        <f>ROUND(E314*P314,2)</f>
        <v>0</v>
      </c>
      <c r="R314" s="254"/>
      <c r="S314" s="254" t="s">
        <v>252</v>
      </c>
      <c r="T314" s="255" t="s">
        <v>253</v>
      </c>
      <c r="U314" s="224">
        <v>0</v>
      </c>
      <c r="V314" s="224">
        <f>ROUND(E314*U314,2)</f>
        <v>0</v>
      </c>
      <c r="W314" s="224"/>
      <c r="X314" s="224" t="s">
        <v>163</v>
      </c>
      <c r="Y314" s="224" t="s">
        <v>164</v>
      </c>
      <c r="Z314" s="213"/>
      <c r="AA314" s="213"/>
      <c r="AB314" s="213"/>
      <c r="AC314" s="213"/>
      <c r="AD314" s="213"/>
      <c r="AE314" s="213"/>
      <c r="AF314" s="213"/>
      <c r="AG314" s="213" t="s">
        <v>165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49">
        <v>164</v>
      </c>
      <c r="B315" s="250" t="s">
        <v>599</v>
      </c>
      <c r="C315" s="264" t="s">
        <v>600</v>
      </c>
      <c r="D315" s="251" t="s">
        <v>256</v>
      </c>
      <c r="E315" s="252">
        <v>3</v>
      </c>
      <c r="F315" s="253"/>
      <c r="G315" s="254">
        <f>ROUND(E315*F315,2)</f>
        <v>0</v>
      </c>
      <c r="H315" s="253"/>
      <c r="I315" s="254">
        <f>ROUND(E315*H315,2)</f>
        <v>0</v>
      </c>
      <c r="J315" s="253"/>
      <c r="K315" s="254">
        <f>ROUND(E315*J315,2)</f>
        <v>0</v>
      </c>
      <c r="L315" s="254">
        <v>21</v>
      </c>
      <c r="M315" s="254">
        <f>G315*(1+L315/100)</f>
        <v>0</v>
      </c>
      <c r="N315" s="252">
        <v>0</v>
      </c>
      <c r="O315" s="252">
        <f>ROUND(E315*N315,2)</f>
        <v>0</v>
      </c>
      <c r="P315" s="252">
        <v>0</v>
      </c>
      <c r="Q315" s="252">
        <f>ROUND(E315*P315,2)</f>
        <v>0</v>
      </c>
      <c r="R315" s="254"/>
      <c r="S315" s="254" t="s">
        <v>252</v>
      </c>
      <c r="T315" s="255" t="s">
        <v>253</v>
      </c>
      <c r="U315" s="224">
        <v>0</v>
      </c>
      <c r="V315" s="224">
        <f>ROUND(E315*U315,2)</f>
        <v>0</v>
      </c>
      <c r="W315" s="224"/>
      <c r="X315" s="224" t="s">
        <v>163</v>
      </c>
      <c r="Y315" s="224" t="s">
        <v>164</v>
      </c>
      <c r="Z315" s="213"/>
      <c r="AA315" s="213"/>
      <c r="AB315" s="213"/>
      <c r="AC315" s="213"/>
      <c r="AD315" s="213"/>
      <c r="AE315" s="213"/>
      <c r="AF315" s="213"/>
      <c r="AG315" s="213" t="s">
        <v>165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49">
        <v>165</v>
      </c>
      <c r="B316" s="250" t="s">
        <v>601</v>
      </c>
      <c r="C316" s="264" t="s">
        <v>602</v>
      </c>
      <c r="D316" s="251" t="s">
        <v>256</v>
      </c>
      <c r="E316" s="252">
        <v>2</v>
      </c>
      <c r="F316" s="253"/>
      <c r="G316" s="254">
        <f>ROUND(E316*F316,2)</f>
        <v>0</v>
      </c>
      <c r="H316" s="253"/>
      <c r="I316" s="254">
        <f>ROUND(E316*H316,2)</f>
        <v>0</v>
      </c>
      <c r="J316" s="253"/>
      <c r="K316" s="254">
        <f>ROUND(E316*J316,2)</f>
        <v>0</v>
      </c>
      <c r="L316" s="254">
        <v>21</v>
      </c>
      <c r="M316" s="254">
        <f>G316*(1+L316/100)</f>
        <v>0</v>
      </c>
      <c r="N316" s="252">
        <v>0</v>
      </c>
      <c r="O316" s="252">
        <f>ROUND(E316*N316,2)</f>
        <v>0</v>
      </c>
      <c r="P316" s="252">
        <v>0</v>
      </c>
      <c r="Q316" s="252">
        <f>ROUND(E316*P316,2)</f>
        <v>0</v>
      </c>
      <c r="R316" s="254"/>
      <c r="S316" s="254" t="s">
        <v>252</v>
      </c>
      <c r="T316" s="255" t="s">
        <v>253</v>
      </c>
      <c r="U316" s="224">
        <v>0</v>
      </c>
      <c r="V316" s="224">
        <f>ROUND(E316*U316,2)</f>
        <v>0</v>
      </c>
      <c r="W316" s="224"/>
      <c r="X316" s="224" t="s">
        <v>163</v>
      </c>
      <c r="Y316" s="224" t="s">
        <v>164</v>
      </c>
      <c r="Z316" s="213"/>
      <c r="AA316" s="213"/>
      <c r="AB316" s="213"/>
      <c r="AC316" s="213"/>
      <c r="AD316" s="213"/>
      <c r="AE316" s="213"/>
      <c r="AF316" s="213"/>
      <c r="AG316" s="213" t="s">
        <v>165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39">
        <v>166</v>
      </c>
      <c r="B317" s="240" t="s">
        <v>603</v>
      </c>
      <c r="C317" s="260" t="s">
        <v>604</v>
      </c>
      <c r="D317" s="241" t="s">
        <v>251</v>
      </c>
      <c r="E317" s="242">
        <v>16</v>
      </c>
      <c r="F317" s="243"/>
      <c r="G317" s="244">
        <f>ROUND(E317*F317,2)</f>
        <v>0</v>
      </c>
      <c r="H317" s="243"/>
      <c r="I317" s="244">
        <f>ROUND(E317*H317,2)</f>
        <v>0</v>
      </c>
      <c r="J317" s="243"/>
      <c r="K317" s="244">
        <f>ROUND(E317*J317,2)</f>
        <v>0</v>
      </c>
      <c r="L317" s="244">
        <v>21</v>
      </c>
      <c r="M317" s="244">
        <f>G317*(1+L317/100)</f>
        <v>0</v>
      </c>
      <c r="N317" s="242">
        <v>0</v>
      </c>
      <c r="O317" s="242">
        <f>ROUND(E317*N317,2)</f>
        <v>0</v>
      </c>
      <c r="P317" s="242">
        <v>0</v>
      </c>
      <c r="Q317" s="242">
        <f>ROUND(E317*P317,2)</f>
        <v>0</v>
      </c>
      <c r="R317" s="244"/>
      <c r="S317" s="244" t="s">
        <v>252</v>
      </c>
      <c r="T317" s="245" t="s">
        <v>253</v>
      </c>
      <c r="U317" s="224">
        <v>0</v>
      </c>
      <c r="V317" s="224">
        <f>ROUND(E317*U317,2)</f>
        <v>0</v>
      </c>
      <c r="W317" s="224"/>
      <c r="X317" s="224" t="s">
        <v>163</v>
      </c>
      <c r="Y317" s="224" t="s">
        <v>164</v>
      </c>
      <c r="Z317" s="213"/>
      <c r="AA317" s="213"/>
      <c r="AB317" s="213"/>
      <c r="AC317" s="213"/>
      <c r="AD317" s="213"/>
      <c r="AE317" s="213"/>
      <c r="AF317" s="213"/>
      <c r="AG317" s="213" t="s">
        <v>165</v>
      </c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>
        <v>167</v>
      </c>
      <c r="B318" s="221" t="s">
        <v>585</v>
      </c>
      <c r="C318" s="266" t="s">
        <v>586</v>
      </c>
      <c r="D318" s="222" t="s">
        <v>0</v>
      </c>
      <c r="E318" s="257"/>
      <c r="F318" s="225"/>
      <c r="G318" s="224">
        <f>ROUND(E318*F318,2)</f>
        <v>0</v>
      </c>
      <c r="H318" s="225"/>
      <c r="I318" s="224">
        <f>ROUND(E318*H318,2)</f>
        <v>0</v>
      </c>
      <c r="J318" s="225"/>
      <c r="K318" s="224">
        <f>ROUND(E318*J318,2)</f>
        <v>0</v>
      </c>
      <c r="L318" s="224">
        <v>21</v>
      </c>
      <c r="M318" s="224">
        <f>G318*(1+L318/100)</f>
        <v>0</v>
      </c>
      <c r="N318" s="223">
        <v>0</v>
      </c>
      <c r="O318" s="223">
        <f>ROUND(E318*N318,2)</f>
        <v>0</v>
      </c>
      <c r="P318" s="223">
        <v>0</v>
      </c>
      <c r="Q318" s="223">
        <f>ROUND(E318*P318,2)</f>
        <v>0</v>
      </c>
      <c r="R318" s="224" t="s">
        <v>217</v>
      </c>
      <c r="S318" s="224" t="s">
        <v>162</v>
      </c>
      <c r="T318" s="224" t="s">
        <v>253</v>
      </c>
      <c r="U318" s="224">
        <v>0</v>
      </c>
      <c r="V318" s="224">
        <f>ROUND(E318*U318,2)</f>
        <v>0</v>
      </c>
      <c r="W318" s="224"/>
      <c r="X318" s="224" t="s">
        <v>362</v>
      </c>
      <c r="Y318" s="224" t="s">
        <v>164</v>
      </c>
      <c r="Z318" s="213"/>
      <c r="AA318" s="213"/>
      <c r="AB318" s="213"/>
      <c r="AC318" s="213"/>
      <c r="AD318" s="213"/>
      <c r="AE318" s="213"/>
      <c r="AF318" s="213"/>
      <c r="AG318" s="213" t="s">
        <v>363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2" x14ac:dyDescent="0.2">
      <c r="A319" s="220"/>
      <c r="B319" s="221"/>
      <c r="C319" s="267" t="s">
        <v>485</v>
      </c>
      <c r="D319" s="258"/>
      <c r="E319" s="258"/>
      <c r="F319" s="258"/>
      <c r="G319" s="258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24"/>
      <c r="Z319" s="213"/>
      <c r="AA319" s="213"/>
      <c r="AB319" s="213"/>
      <c r="AC319" s="213"/>
      <c r="AD319" s="213"/>
      <c r="AE319" s="213"/>
      <c r="AF319" s="213"/>
      <c r="AG319" s="213" t="s">
        <v>167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x14ac:dyDescent="0.2">
      <c r="A320" s="232" t="s">
        <v>156</v>
      </c>
      <c r="B320" s="233" t="s">
        <v>95</v>
      </c>
      <c r="C320" s="259" t="s">
        <v>96</v>
      </c>
      <c r="D320" s="234"/>
      <c r="E320" s="235"/>
      <c r="F320" s="236"/>
      <c r="G320" s="236">
        <f>SUMIF(AG321:AG324,"&lt;&gt;NOR",G321:G324)</f>
        <v>0</v>
      </c>
      <c r="H320" s="236"/>
      <c r="I320" s="236">
        <f>SUM(I321:I324)</f>
        <v>0</v>
      </c>
      <c r="J320" s="236"/>
      <c r="K320" s="236">
        <f>SUM(K321:K324)</f>
        <v>0</v>
      </c>
      <c r="L320" s="236"/>
      <c r="M320" s="236">
        <f>SUM(M321:M324)</f>
        <v>0</v>
      </c>
      <c r="N320" s="235"/>
      <c r="O320" s="235">
        <f>SUM(O321:O324)</f>
        <v>0</v>
      </c>
      <c r="P320" s="235"/>
      <c r="Q320" s="235">
        <f>SUM(Q321:Q324)</f>
        <v>0</v>
      </c>
      <c r="R320" s="236"/>
      <c r="S320" s="236"/>
      <c r="T320" s="237"/>
      <c r="U320" s="231"/>
      <c r="V320" s="231">
        <f>SUM(V321:V324)</f>
        <v>0</v>
      </c>
      <c r="W320" s="231"/>
      <c r="X320" s="231"/>
      <c r="Y320" s="231"/>
      <c r="AG320" t="s">
        <v>157</v>
      </c>
    </row>
    <row r="321" spans="1:60" outlineLevel="1" x14ac:dyDescent="0.2">
      <c r="A321" s="249">
        <v>168</v>
      </c>
      <c r="B321" s="250" t="s">
        <v>605</v>
      </c>
      <c r="C321" s="264" t="s">
        <v>606</v>
      </c>
      <c r="D321" s="251" t="s">
        <v>206</v>
      </c>
      <c r="E321" s="252">
        <v>7</v>
      </c>
      <c r="F321" s="253"/>
      <c r="G321" s="254">
        <f>ROUND(E321*F321,2)</f>
        <v>0</v>
      </c>
      <c r="H321" s="253"/>
      <c r="I321" s="254">
        <f>ROUND(E321*H321,2)</f>
        <v>0</v>
      </c>
      <c r="J321" s="253"/>
      <c r="K321" s="254">
        <f>ROUND(E321*J321,2)</f>
        <v>0</v>
      </c>
      <c r="L321" s="254">
        <v>21</v>
      </c>
      <c r="M321" s="254">
        <f>G321*(1+L321/100)</f>
        <v>0</v>
      </c>
      <c r="N321" s="252">
        <v>0</v>
      </c>
      <c r="O321" s="252">
        <f>ROUND(E321*N321,2)</f>
        <v>0</v>
      </c>
      <c r="P321" s="252">
        <v>0</v>
      </c>
      <c r="Q321" s="252">
        <f>ROUND(E321*P321,2)</f>
        <v>0</v>
      </c>
      <c r="R321" s="254"/>
      <c r="S321" s="254" t="s">
        <v>252</v>
      </c>
      <c r="T321" s="255" t="s">
        <v>253</v>
      </c>
      <c r="U321" s="224">
        <v>0</v>
      </c>
      <c r="V321" s="224">
        <f>ROUND(E321*U321,2)</f>
        <v>0</v>
      </c>
      <c r="W321" s="224"/>
      <c r="X321" s="224" t="s">
        <v>163</v>
      </c>
      <c r="Y321" s="224" t="s">
        <v>164</v>
      </c>
      <c r="Z321" s="213"/>
      <c r="AA321" s="213"/>
      <c r="AB321" s="213"/>
      <c r="AC321" s="213"/>
      <c r="AD321" s="213"/>
      <c r="AE321" s="213"/>
      <c r="AF321" s="213"/>
      <c r="AG321" s="213" t="s">
        <v>165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39">
        <v>169</v>
      </c>
      <c r="B322" s="240" t="s">
        <v>607</v>
      </c>
      <c r="C322" s="260" t="s">
        <v>608</v>
      </c>
      <c r="D322" s="241" t="s">
        <v>251</v>
      </c>
      <c r="E322" s="242">
        <v>6</v>
      </c>
      <c r="F322" s="243"/>
      <c r="G322" s="244">
        <f>ROUND(E322*F322,2)</f>
        <v>0</v>
      </c>
      <c r="H322" s="243"/>
      <c r="I322" s="244">
        <f>ROUND(E322*H322,2)</f>
        <v>0</v>
      </c>
      <c r="J322" s="243"/>
      <c r="K322" s="244">
        <f>ROUND(E322*J322,2)</f>
        <v>0</v>
      </c>
      <c r="L322" s="244">
        <v>21</v>
      </c>
      <c r="M322" s="244">
        <f>G322*(1+L322/100)</f>
        <v>0</v>
      </c>
      <c r="N322" s="242">
        <v>0</v>
      </c>
      <c r="O322" s="242">
        <f>ROUND(E322*N322,2)</f>
        <v>0</v>
      </c>
      <c r="P322" s="242">
        <v>0</v>
      </c>
      <c r="Q322" s="242">
        <f>ROUND(E322*P322,2)</f>
        <v>0</v>
      </c>
      <c r="R322" s="244"/>
      <c r="S322" s="244" t="s">
        <v>252</v>
      </c>
      <c r="T322" s="245" t="s">
        <v>253</v>
      </c>
      <c r="U322" s="224">
        <v>0</v>
      </c>
      <c r="V322" s="224">
        <f>ROUND(E322*U322,2)</f>
        <v>0</v>
      </c>
      <c r="W322" s="224"/>
      <c r="X322" s="224" t="s">
        <v>163</v>
      </c>
      <c r="Y322" s="224" t="s">
        <v>164</v>
      </c>
      <c r="Z322" s="213"/>
      <c r="AA322" s="213"/>
      <c r="AB322" s="213"/>
      <c r="AC322" s="213"/>
      <c r="AD322" s="213"/>
      <c r="AE322" s="213"/>
      <c r="AF322" s="213"/>
      <c r="AG322" s="213" t="s">
        <v>165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20">
        <v>170</v>
      </c>
      <c r="B323" s="221" t="s">
        <v>585</v>
      </c>
      <c r="C323" s="266" t="s">
        <v>586</v>
      </c>
      <c r="D323" s="222" t="s">
        <v>0</v>
      </c>
      <c r="E323" s="257"/>
      <c r="F323" s="225"/>
      <c r="G323" s="224">
        <f>ROUND(E323*F323,2)</f>
        <v>0</v>
      </c>
      <c r="H323" s="225"/>
      <c r="I323" s="224">
        <f>ROUND(E323*H323,2)</f>
        <v>0</v>
      </c>
      <c r="J323" s="225"/>
      <c r="K323" s="224">
        <f>ROUND(E323*J323,2)</f>
        <v>0</v>
      </c>
      <c r="L323" s="224">
        <v>21</v>
      </c>
      <c r="M323" s="224">
        <f>G323*(1+L323/100)</f>
        <v>0</v>
      </c>
      <c r="N323" s="223">
        <v>0</v>
      </c>
      <c r="O323" s="223">
        <f>ROUND(E323*N323,2)</f>
        <v>0</v>
      </c>
      <c r="P323" s="223">
        <v>0</v>
      </c>
      <c r="Q323" s="223">
        <f>ROUND(E323*P323,2)</f>
        <v>0</v>
      </c>
      <c r="R323" s="224" t="s">
        <v>217</v>
      </c>
      <c r="S323" s="224" t="s">
        <v>162</v>
      </c>
      <c r="T323" s="224" t="s">
        <v>253</v>
      </c>
      <c r="U323" s="224">
        <v>0</v>
      </c>
      <c r="V323" s="224">
        <f>ROUND(E323*U323,2)</f>
        <v>0</v>
      </c>
      <c r="W323" s="224"/>
      <c r="X323" s="224" t="s">
        <v>362</v>
      </c>
      <c r="Y323" s="224" t="s">
        <v>164</v>
      </c>
      <c r="Z323" s="213"/>
      <c r="AA323" s="213"/>
      <c r="AB323" s="213"/>
      <c r="AC323" s="213"/>
      <c r="AD323" s="213"/>
      <c r="AE323" s="213"/>
      <c r="AF323" s="213"/>
      <c r="AG323" s="213" t="s">
        <v>363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2" x14ac:dyDescent="0.2">
      <c r="A324" s="220"/>
      <c r="B324" s="221"/>
      <c r="C324" s="267" t="s">
        <v>485</v>
      </c>
      <c r="D324" s="258"/>
      <c r="E324" s="258"/>
      <c r="F324" s="258"/>
      <c r="G324" s="258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24"/>
      <c r="Z324" s="213"/>
      <c r="AA324" s="213"/>
      <c r="AB324" s="213"/>
      <c r="AC324" s="213"/>
      <c r="AD324" s="213"/>
      <c r="AE324" s="213"/>
      <c r="AF324" s="213"/>
      <c r="AG324" s="213" t="s">
        <v>167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x14ac:dyDescent="0.2">
      <c r="A325" s="232" t="s">
        <v>156</v>
      </c>
      <c r="B325" s="233" t="s">
        <v>97</v>
      </c>
      <c r="C325" s="259" t="s">
        <v>98</v>
      </c>
      <c r="D325" s="234"/>
      <c r="E325" s="235"/>
      <c r="F325" s="236"/>
      <c r="G325" s="236">
        <f>SUMIF(AG326:AG348,"&lt;&gt;NOR",G326:G348)</f>
        <v>0</v>
      </c>
      <c r="H325" s="236"/>
      <c r="I325" s="236">
        <f>SUM(I326:I348)</f>
        <v>0</v>
      </c>
      <c r="J325" s="236"/>
      <c r="K325" s="236">
        <f>SUM(K326:K348)</f>
        <v>0</v>
      </c>
      <c r="L325" s="236"/>
      <c r="M325" s="236">
        <f>SUM(M326:M348)</f>
        <v>0</v>
      </c>
      <c r="N325" s="235"/>
      <c r="O325" s="235">
        <f>SUM(O326:O348)</f>
        <v>7.9999999999999988E-2</v>
      </c>
      <c r="P325" s="235"/>
      <c r="Q325" s="235">
        <f>SUM(Q326:Q348)</f>
        <v>0.39</v>
      </c>
      <c r="R325" s="236"/>
      <c r="S325" s="236"/>
      <c r="T325" s="237"/>
      <c r="U325" s="231"/>
      <c r="V325" s="231">
        <f>SUM(V326:V348)</f>
        <v>14.310000000000002</v>
      </c>
      <c r="W325" s="231"/>
      <c r="X325" s="231"/>
      <c r="Y325" s="231"/>
      <c r="AG325" t="s">
        <v>157</v>
      </c>
    </row>
    <row r="326" spans="1:60" outlineLevel="1" x14ac:dyDescent="0.2">
      <c r="A326" s="249">
        <v>171</v>
      </c>
      <c r="B326" s="250" t="s">
        <v>221</v>
      </c>
      <c r="C326" s="264" t="s">
        <v>222</v>
      </c>
      <c r="D326" s="251" t="s">
        <v>206</v>
      </c>
      <c r="E326" s="252">
        <v>4.2</v>
      </c>
      <c r="F326" s="253"/>
      <c r="G326" s="254">
        <f>ROUND(E326*F326,2)</f>
        <v>0</v>
      </c>
      <c r="H326" s="253"/>
      <c r="I326" s="254">
        <f>ROUND(E326*H326,2)</f>
        <v>0</v>
      </c>
      <c r="J326" s="253"/>
      <c r="K326" s="254">
        <f>ROUND(E326*J326,2)</f>
        <v>0</v>
      </c>
      <c r="L326" s="254">
        <v>21</v>
      </c>
      <c r="M326" s="254">
        <f>G326*(1+L326/100)</f>
        <v>0</v>
      </c>
      <c r="N326" s="252">
        <v>0</v>
      </c>
      <c r="O326" s="252">
        <f>ROUND(E326*N326,2)</f>
        <v>0</v>
      </c>
      <c r="P326" s="252">
        <v>9.3579999999999997E-2</v>
      </c>
      <c r="Q326" s="252">
        <f>ROUND(E326*P326,2)</f>
        <v>0.39</v>
      </c>
      <c r="R326" s="254" t="s">
        <v>217</v>
      </c>
      <c r="S326" s="254" t="s">
        <v>162</v>
      </c>
      <c r="T326" s="255" t="s">
        <v>162</v>
      </c>
      <c r="U326" s="224">
        <v>0.35</v>
      </c>
      <c r="V326" s="224">
        <f>ROUND(E326*U326,2)</f>
        <v>1.47</v>
      </c>
      <c r="W326" s="224"/>
      <c r="X326" s="224" t="s">
        <v>163</v>
      </c>
      <c r="Y326" s="224" t="s">
        <v>164</v>
      </c>
      <c r="Z326" s="213"/>
      <c r="AA326" s="213"/>
      <c r="AB326" s="213"/>
      <c r="AC326" s="213"/>
      <c r="AD326" s="213"/>
      <c r="AE326" s="213"/>
      <c r="AF326" s="213"/>
      <c r="AG326" s="213" t="s">
        <v>165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49">
        <v>172</v>
      </c>
      <c r="B327" s="250" t="s">
        <v>609</v>
      </c>
      <c r="C327" s="264" t="s">
        <v>610</v>
      </c>
      <c r="D327" s="251" t="s">
        <v>214</v>
      </c>
      <c r="E327" s="252">
        <v>28</v>
      </c>
      <c r="F327" s="253"/>
      <c r="G327" s="254">
        <f>ROUND(E327*F327,2)</f>
        <v>0</v>
      </c>
      <c r="H327" s="253"/>
      <c r="I327" s="254">
        <f>ROUND(E327*H327,2)</f>
        <v>0</v>
      </c>
      <c r="J327" s="253"/>
      <c r="K327" s="254">
        <f>ROUND(E327*J327,2)</f>
        <v>0</v>
      </c>
      <c r="L327" s="254">
        <v>21</v>
      </c>
      <c r="M327" s="254">
        <f>G327*(1+L327/100)</f>
        <v>0</v>
      </c>
      <c r="N327" s="252">
        <v>1.15E-3</v>
      </c>
      <c r="O327" s="252">
        <f>ROUND(E327*N327,2)</f>
        <v>0.03</v>
      </c>
      <c r="P327" s="252">
        <v>0</v>
      </c>
      <c r="Q327" s="252">
        <f>ROUND(E327*P327,2)</f>
        <v>0</v>
      </c>
      <c r="R327" s="254" t="s">
        <v>217</v>
      </c>
      <c r="S327" s="254" t="s">
        <v>162</v>
      </c>
      <c r="T327" s="255" t="s">
        <v>162</v>
      </c>
      <c r="U327" s="224">
        <v>0.114</v>
      </c>
      <c r="V327" s="224">
        <f>ROUND(E327*U327,2)</f>
        <v>3.19</v>
      </c>
      <c r="W327" s="224"/>
      <c r="X327" s="224" t="s">
        <v>163</v>
      </c>
      <c r="Y327" s="224" t="s">
        <v>164</v>
      </c>
      <c r="Z327" s="213"/>
      <c r="AA327" s="213"/>
      <c r="AB327" s="213"/>
      <c r="AC327" s="213"/>
      <c r="AD327" s="213"/>
      <c r="AE327" s="213"/>
      <c r="AF327" s="213"/>
      <c r="AG327" s="213" t="s">
        <v>165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49">
        <v>173</v>
      </c>
      <c r="B328" s="250" t="s">
        <v>611</v>
      </c>
      <c r="C328" s="264" t="s">
        <v>612</v>
      </c>
      <c r="D328" s="251" t="s">
        <v>214</v>
      </c>
      <c r="E328" s="252">
        <v>1</v>
      </c>
      <c r="F328" s="253"/>
      <c r="G328" s="254">
        <f>ROUND(E328*F328,2)</f>
        <v>0</v>
      </c>
      <c r="H328" s="253"/>
      <c r="I328" s="254">
        <f>ROUND(E328*H328,2)</f>
        <v>0</v>
      </c>
      <c r="J328" s="253"/>
      <c r="K328" s="254">
        <f>ROUND(E328*J328,2)</f>
        <v>0</v>
      </c>
      <c r="L328" s="254">
        <v>21</v>
      </c>
      <c r="M328" s="254">
        <f>G328*(1+L328/100)</f>
        <v>0</v>
      </c>
      <c r="N328" s="252">
        <v>5.1900000000000002E-3</v>
      </c>
      <c r="O328" s="252">
        <f>ROUND(E328*N328,2)</f>
        <v>0.01</v>
      </c>
      <c r="P328" s="252">
        <v>0</v>
      </c>
      <c r="Q328" s="252">
        <f>ROUND(E328*P328,2)</f>
        <v>0</v>
      </c>
      <c r="R328" s="254" t="s">
        <v>217</v>
      </c>
      <c r="S328" s="254" t="s">
        <v>162</v>
      </c>
      <c r="T328" s="255" t="s">
        <v>162</v>
      </c>
      <c r="U328" s="224">
        <v>4.1369999999999996</v>
      </c>
      <c r="V328" s="224">
        <f>ROUND(E328*U328,2)</f>
        <v>4.1399999999999997</v>
      </c>
      <c r="W328" s="224"/>
      <c r="X328" s="224" t="s">
        <v>163</v>
      </c>
      <c r="Y328" s="224" t="s">
        <v>164</v>
      </c>
      <c r="Z328" s="213"/>
      <c r="AA328" s="213"/>
      <c r="AB328" s="213"/>
      <c r="AC328" s="213"/>
      <c r="AD328" s="213"/>
      <c r="AE328" s="213"/>
      <c r="AF328" s="213"/>
      <c r="AG328" s="213" t="s">
        <v>165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49">
        <v>174</v>
      </c>
      <c r="B329" s="250" t="s">
        <v>613</v>
      </c>
      <c r="C329" s="264" t="s">
        <v>614</v>
      </c>
      <c r="D329" s="251" t="s">
        <v>214</v>
      </c>
      <c r="E329" s="252">
        <v>1</v>
      </c>
      <c r="F329" s="253"/>
      <c r="G329" s="254">
        <f>ROUND(E329*F329,2)</f>
        <v>0</v>
      </c>
      <c r="H329" s="253"/>
      <c r="I329" s="254">
        <f>ROUND(E329*H329,2)</f>
        <v>0</v>
      </c>
      <c r="J329" s="253"/>
      <c r="K329" s="254">
        <f>ROUND(E329*J329,2)</f>
        <v>0</v>
      </c>
      <c r="L329" s="254">
        <v>21</v>
      </c>
      <c r="M329" s="254">
        <f>G329*(1+L329/100)</f>
        <v>0</v>
      </c>
      <c r="N329" s="252">
        <v>4.7600000000000003E-3</v>
      </c>
      <c r="O329" s="252">
        <f>ROUND(E329*N329,2)</f>
        <v>0</v>
      </c>
      <c r="P329" s="252">
        <v>0</v>
      </c>
      <c r="Q329" s="252">
        <f>ROUND(E329*P329,2)</f>
        <v>0</v>
      </c>
      <c r="R329" s="254" t="s">
        <v>217</v>
      </c>
      <c r="S329" s="254" t="s">
        <v>162</v>
      </c>
      <c r="T329" s="255" t="s">
        <v>162</v>
      </c>
      <c r="U329" s="224">
        <v>0.81</v>
      </c>
      <c r="V329" s="224">
        <f>ROUND(E329*U329,2)</f>
        <v>0.81</v>
      </c>
      <c r="W329" s="224"/>
      <c r="X329" s="224" t="s">
        <v>163</v>
      </c>
      <c r="Y329" s="224" t="s">
        <v>164</v>
      </c>
      <c r="Z329" s="213"/>
      <c r="AA329" s="213"/>
      <c r="AB329" s="213"/>
      <c r="AC329" s="213"/>
      <c r="AD329" s="213"/>
      <c r="AE329" s="213"/>
      <c r="AF329" s="213"/>
      <c r="AG329" s="213" t="s">
        <v>165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49">
        <v>175</v>
      </c>
      <c r="B330" s="250" t="s">
        <v>615</v>
      </c>
      <c r="C330" s="264" t="s">
        <v>616</v>
      </c>
      <c r="D330" s="251" t="s">
        <v>214</v>
      </c>
      <c r="E330" s="252">
        <v>1</v>
      </c>
      <c r="F330" s="253"/>
      <c r="G330" s="254">
        <f>ROUND(E330*F330,2)</f>
        <v>0</v>
      </c>
      <c r="H330" s="253"/>
      <c r="I330" s="254">
        <f>ROUND(E330*H330,2)</f>
        <v>0</v>
      </c>
      <c r="J330" s="253"/>
      <c r="K330" s="254">
        <f>ROUND(E330*J330,2)</f>
        <v>0</v>
      </c>
      <c r="L330" s="254">
        <v>21</v>
      </c>
      <c r="M330" s="254">
        <f>G330*(1+L330/100)</f>
        <v>0</v>
      </c>
      <c r="N330" s="252">
        <v>4.7600000000000003E-3</v>
      </c>
      <c r="O330" s="252">
        <f>ROUND(E330*N330,2)</f>
        <v>0</v>
      </c>
      <c r="P330" s="252">
        <v>0</v>
      </c>
      <c r="Q330" s="252">
        <f>ROUND(E330*P330,2)</f>
        <v>0</v>
      </c>
      <c r="R330" s="254" t="s">
        <v>217</v>
      </c>
      <c r="S330" s="254" t="s">
        <v>162</v>
      </c>
      <c r="T330" s="255" t="s">
        <v>162</v>
      </c>
      <c r="U330" s="224">
        <v>2.4460000000000002</v>
      </c>
      <c r="V330" s="224">
        <f>ROUND(E330*U330,2)</f>
        <v>2.4500000000000002</v>
      </c>
      <c r="W330" s="224"/>
      <c r="X330" s="224" t="s">
        <v>163</v>
      </c>
      <c r="Y330" s="224" t="s">
        <v>164</v>
      </c>
      <c r="Z330" s="213"/>
      <c r="AA330" s="213"/>
      <c r="AB330" s="213"/>
      <c r="AC330" s="213"/>
      <c r="AD330" s="213"/>
      <c r="AE330" s="213"/>
      <c r="AF330" s="213"/>
      <c r="AG330" s="213" t="s">
        <v>165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49">
        <v>176</v>
      </c>
      <c r="B331" s="250" t="s">
        <v>617</v>
      </c>
      <c r="C331" s="264" t="s">
        <v>618</v>
      </c>
      <c r="D331" s="251" t="s">
        <v>214</v>
      </c>
      <c r="E331" s="252">
        <v>8</v>
      </c>
      <c r="F331" s="253"/>
      <c r="G331" s="254">
        <f>ROUND(E331*F331,2)</f>
        <v>0</v>
      </c>
      <c r="H331" s="253"/>
      <c r="I331" s="254">
        <f>ROUND(E331*H331,2)</f>
        <v>0</v>
      </c>
      <c r="J331" s="253"/>
      <c r="K331" s="254">
        <f>ROUND(E331*J331,2)</f>
        <v>0</v>
      </c>
      <c r="L331" s="254">
        <v>21</v>
      </c>
      <c r="M331" s="254">
        <f>G331*(1+L331/100)</f>
        <v>0</v>
      </c>
      <c r="N331" s="252">
        <v>0</v>
      </c>
      <c r="O331" s="252">
        <f>ROUND(E331*N331,2)</f>
        <v>0</v>
      </c>
      <c r="P331" s="252">
        <v>0</v>
      </c>
      <c r="Q331" s="252">
        <f>ROUND(E331*P331,2)</f>
        <v>0</v>
      </c>
      <c r="R331" s="254" t="s">
        <v>217</v>
      </c>
      <c r="S331" s="254" t="s">
        <v>162</v>
      </c>
      <c r="T331" s="255" t="s">
        <v>162</v>
      </c>
      <c r="U331" s="224">
        <v>0.28100000000000003</v>
      </c>
      <c r="V331" s="224">
        <f>ROUND(E331*U331,2)</f>
        <v>2.25</v>
      </c>
      <c r="W331" s="224"/>
      <c r="X331" s="224" t="s">
        <v>163</v>
      </c>
      <c r="Y331" s="224" t="s">
        <v>164</v>
      </c>
      <c r="Z331" s="213"/>
      <c r="AA331" s="213"/>
      <c r="AB331" s="213"/>
      <c r="AC331" s="213"/>
      <c r="AD331" s="213"/>
      <c r="AE331" s="213"/>
      <c r="AF331" s="213"/>
      <c r="AG331" s="213" t="s">
        <v>165</v>
      </c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49">
        <v>177</v>
      </c>
      <c r="B332" s="250" t="s">
        <v>619</v>
      </c>
      <c r="C332" s="264" t="s">
        <v>620</v>
      </c>
      <c r="D332" s="251" t="s">
        <v>256</v>
      </c>
      <c r="E332" s="252">
        <v>1</v>
      </c>
      <c r="F332" s="253"/>
      <c r="G332" s="254">
        <f>ROUND(E332*F332,2)</f>
        <v>0</v>
      </c>
      <c r="H332" s="253"/>
      <c r="I332" s="254">
        <f>ROUND(E332*H332,2)</f>
        <v>0</v>
      </c>
      <c r="J332" s="253"/>
      <c r="K332" s="254">
        <f>ROUND(E332*J332,2)</f>
        <v>0</v>
      </c>
      <c r="L332" s="254">
        <v>21</v>
      </c>
      <c r="M332" s="254">
        <f>G332*(1+L332/100)</f>
        <v>0</v>
      </c>
      <c r="N332" s="252">
        <v>0</v>
      </c>
      <c r="O332" s="252">
        <f>ROUND(E332*N332,2)</f>
        <v>0</v>
      </c>
      <c r="P332" s="252">
        <v>0</v>
      </c>
      <c r="Q332" s="252">
        <f>ROUND(E332*P332,2)</f>
        <v>0</v>
      </c>
      <c r="R332" s="254"/>
      <c r="S332" s="254" t="s">
        <v>252</v>
      </c>
      <c r="T332" s="255" t="s">
        <v>253</v>
      </c>
      <c r="U332" s="224">
        <v>0</v>
      </c>
      <c r="V332" s="224">
        <f>ROUND(E332*U332,2)</f>
        <v>0</v>
      </c>
      <c r="W332" s="224"/>
      <c r="X332" s="224" t="s">
        <v>163</v>
      </c>
      <c r="Y332" s="224" t="s">
        <v>164</v>
      </c>
      <c r="Z332" s="213"/>
      <c r="AA332" s="213"/>
      <c r="AB332" s="213"/>
      <c r="AC332" s="213"/>
      <c r="AD332" s="213"/>
      <c r="AE332" s="213"/>
      <c r="AF332" s="213"/>
      <c r="AG332" s="213" t="s">
        <v>165</v>
      </c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49">
        <v>178</v>
      </c>
      <c r="B333" s="250" t="s">
        <v>621</v>
      </c>
      <c r="C333" s="264" t="s">
        <v>622</v>
      </c>
      <c r="D333" s="251" t="s">
        <v>256</v>
      </c>
      <c r="E333" s="252">
        <v>1</v>
      </c>
      <c r="F333" s="253"/>
      <c r="G333" s="254">
        <f>ROUND(E333*F333,2)</f>
        <v>0</v>
      </c>
      <c r="H333" s="253"/>
      <c r="I333" s="254">
        <f>ROUND(E333*H333,2)</f>
        <v>0</v>
      </c>
      <c r="J333" s="253"/>
      <c r="K333" s="254">
        <f>ROUND(E333*J333,2)</f>
        <v>0</v>
      </c>
      <c r="L333" s="254">
        <v>21</v>
      </c>
      <c r="M333" s="254">
        <f>G333*(1+L333/100)</f>
        <v>0</v>
      </c>
      <c r="N333" s="252">
        <v>0</v>
      </c>
      <c r="O333" s="252">
        <f>ROUND(E333*N333,2)</f>
        <v>0</v>
      </c>
      <c r="P333" s="252">
        <v>0</v>
      </c>
      <c r="Q333" s="252">
        <f>ROUND(E333*P333,2)</f>
        <v>0</v>
      </c>
      <c r="R333" s="254"/>
      <c r="S333" s="254" t="s">
        <v>252</v>
      </c>
      <c r="T333" s="255" t="s">
        <v>253</v>
      </c>
      <c r="U333" s="224">
        <v>0</v>
      </c>
      <c r="V333" s="224">
        <f>ROUND(E333*U333,2)</f>
        <v>0</v>
      </c>
      <c r="W333" s="224"/>
      <c r="X333" s="224" t="s">
        <v>163</v>
      </c>
      <c r="Y333" s="224" t="s">
        <v>164</v>
      </c>
      <c r="Z333" s="213"/>
      <c r="AA333" s="213"/>
      <c r="AB333" s="213"/>
      <c r="AC333" s="213"/>
      <c r="AD333" s="213"/>
      <c r="AE333" s="213"/>
      <c r="AF333" s="213"/>
      <c r="AG333" s="213" t="s">
        <v>165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ht="33.75" outlineLevel="1" x14ac:dyDescent="0.2">
      <c r="A334" s="249">
        <v>179</v>
      </c>
      <c r="B334" s="250" t="s">
        <v>623</v>
      </c>
      <c r="C334" s="264" t="s">
        <v>624</v>
      </c>
      <c r="D334" s="251" t="s">
        <v>188</v>
      </c>
      <c r="E334" s="252">
        <v>1</v>
      </c>
      <c r="F334" s="253"/>
      <c r="G334" s="254">
        <f>ROUND(E334*F334,2)</f>
        <v>0</v>
      </c>
      <c r="H334" s="253"/>
      <c r="I334" s="254">
        <f>ROUND(E334*H334,2)</f>
        <v>0</v>
      </c>
      <c r="J334" s="253"/>
      <c r="K334" s="254">
        <f>ROUND(E334*J334,2)</f>
        <v>0</v>
      </c>
      <c r="L334" s="254">
        <v>21</v>
      </c>
      <c r="M334" s="254">
        <f>G334*(1+L334/100)</f>
        <v>0</v>
      </c>
      <c r="N334" s="252">
        <v>1.98E-3</v>
      </c>
      <c r="O334" s="252">
        <f>ROUND(E334*N334,2)</f>
        <v>0</v>
      </c>
      <c r="P334" s="252">
        <v>0</v>
      </c>
      <c r="Q334" s="252">
        <f>ROUND(E334*P334,2)</f>
        <v>0</v>
      </c>
      <c r="R334" s="254" t="s">
        <v>340</v>
      </c>
      <c r="S334" s="254" t="s">
        <v>162</v>
      </c>
      <c r="T334" s="255" t="s">
        <v>162</v>
      </c>
      <c r="U334" s="224">
        <v>0</v>
      </c>
      <c r="V334" s="224">
        <f>ROUND(E334*U334,2)</f>
        <v>0</v>
      </c>
      <c r="W334" s="224"/>
      <c r="X334" s="224" t="s">
        <v>311</v>
      </c>
      <c r="Y334" s="224" t="s">
        <v>164</v>
      </c>
      <c r="Z334" s="213"/>
      <c r="AA334" s="213"/>
      <c r="AB334" s="213"/>
      <c r="AC334" s="213"/>
      <c r="AD334" s="213"/>
      <c r="AE334" s="213"/>
      <c r="AF334" s="213"/>
      <c r="AG334" s="213" t="s">
        <v>312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ht="33.75" outlineLevel="1" x14ac:dyDescent="0.2">
      <c r="A335" s="249">
        <v>180</v>
      </c>
      <c r="B335" s="250" t="s">
        <v>625</v>
      </c>
      <c r="C335" s="264" t="s">
        <v>626</v>
      </c>
      <c r="D335" s="251" t="s">
        <v>188</v>
      </c>
      <c r="E335" s="252">
        <v>1</v>
      </c>
      <c r="F335" s="253"/>
      <c r="G335" s="254">
        <f>ROUND(E335*F335,2)</f>
        <v>0</v>
      </c>
      <c r="H335" s="253"/>
      <c r="I335" s="254">
        <f>ROUND(E335*H335,2)</f>
        <v>0</v>
      </c>
      <c r="J335" s="253"/>
      <c r="K335" s="254">
        <f>ROUND(E335*J335,2)</f>
        <v>0</v>
      </c>
      <c r="L335" s="254">
        <v>21</v>
      </c>
      <c r="M335" s="254">
        <f>G335*(1+L335/100)</f>
        <v>0</v>
      </c>
      <c r="N335" s="252">
        <v>2.1700000000000001E-3</v>
      </c>
      <c r="O335" s="252">
        <f>ROUND(E335*N335,2)</f>
        <v>0</v>
      </c>
      <c r="P335" s="252">
        <v>0</v>
      </c>
      <c r="Q335" s="252">
        <f>ROUND(E335*P335,2)</f>
        <v>0</v>
      </c>
      <c r="R335" s="254" t="s">
        <v>340</v>
      </c>
      <c r="S335" s="254" t="s">
        <v>162</v>
      </c>
      <c r="T335" s="255" t="s">
        <v>162</v>
      </c>
      <c r="U335" s="224">
        <v>0</v>
      </c>
      <c r="V335" s="224">
        <f>ROUND(E335*U335,2)</f>
        <v>0</v>
      </c>
      <c r="W335" s="224"/>
      <c r="X335" s="224" t="s">
        <v>311</v>
      </c>
      <c r="Y335" s="224" t="s">
        <v>164</v>
      </c>
      <c r="Z335" s="213"/>
      <c r="AA335" s="213"/>
      <c r="AB335" s="213"/>
      <c r="AC335" s="213"/>
      <c r="AD335" s="213"/>
      <c r="AE335" s="213"/>
      <c r="AF335" s="213"/>
      <c r="AG335" s="213" t="s">
        <v>312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ht="22.5" outlineLevel="1" x14ac:dyDescent="0.2">
      <c r="A336" s="249">
        <v>181</v>
      </c>
      <c r="B336" s="250" t="s">
        <v>627</v>
      </c>
      <c r="C336" s="264" t="s">
        <v>628</v>
      </c>
      <c r="D336" s="251" t="s">
        <v>188</v>
      </c>
      <c r="E336" s="252">
        <v>1</v>
      </c>
      <c r="F336" s="253"/>
      <c r="G336" s="254">
        <f>ROUND(E336*F336,2)</f>
        <v>0</v>
      </c>
      <c r="H336" s="253"/>
      <c r="I336" s="254">
        <f>ROUND(E336*H336,2)</f>
        <v>0</v>
      </c>
      <c r="J336" s="253"/>
      <c r="K336" s="254">
        <f>ROUND(E336*J336,2)</f>
        <v>0</v>
      </c>
      <c r="L336" s="254">
        <v>21</v>
      </c>
      <c r="M336" s="254">
        <f>G336*(1+L336/100)</f>
        <v>0</v>
      </c>
      <c r="N336" s="252">
        <v>4.6100000000000004E-3</v>
      </c>
      <c r="O336" s="252">
        <f>ROUND(E336*N336,2)</f>
        <v>0</v>
      </c>
      <c r="P336" s="252">
        <v>0</v>
      </c>
      <c r="Q336" s="252">
        <f>ROUND(E336*P336,2)</f>
        <v>0</v>
      </c>
      <c r="R336" s="254" t="s">
        <v>340</v>
      </c>
      <c r="S336" s="254" t="s">
        <v>162</v>
      </c>
      <c r="T336" s="255" t="s">
        <v>162</v>
      </c>
      <c r="U336" s="224">
        <v>0</v>
      </c>
      <c r="V336" s="224">
        <f>ROUND(E336*U336,2)</f>
        <v>0</v>
      </c>
      <c r="W336" s="224"/>
      <c r="X336" s="224" t="s">
        <v>311</v>
      </c>
      <c r="Y336" s="224" t="s">
        <v>164</v>
      </c>
      <c r="Z336" s="213"/>
      <c r="AA336" s="213"/>
      <c r="AB336" s="213"/>
      <c r="AC336" s="213"/>
      <c r="AD336" s="213"/>
      <c r="AE336" s="213"/>
      <c r="AF336" s="213"/>
      <c r="AG336" s="213" t="s">
        <v>312</v>
      </c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ht="22.5" outlineLevel="1" x14ac:dyDescent="0.2">
      <c r="A337" s="249">
        <v>182</v>
      </c>
      <c r="B337" s="250" t="s">
        <v>629</v>
      </c>
      <c r="C337" s="264" t="s">
        <v>630</v>
      </c>
      <c r="D337" s="251" t="s">
        <v>188</v>
      </c>
      <c r="E337" s="252">
        <v>1</v>
      </c>
      <c r="F337" s="253"/>
      <c r="G337" s="254">
        <f>ROUND(E337*F337,2)</f>
        <v>0</v>
      </c>
      <c r="H337" s="253"/>
      <c r="I337" s="254">
        <f>ROUND(E337*H337,2)</f>
        <v>0</v>
      </c>
      <c r="J337" s="253"/>
      <c r="K337" s="254">
        <f>ROUND(E337*J337,2)</f>
        <v>0</v>
      </c>
      <c r="L337" s="254">
        <v>21</v>
      </c>
      <c r="M337" s="254">
        <f>G337*(1+L337/100)</f>
        <v>0</v>
      </c>
      <c r="N337" s="252">
        <v>4.6100000000000004E-3</v>
      </c>
      <c r="O337" s="252">
        <f>ROUND(E337*N337,2)</f>
        <v>0</v>
      </c>
      <c r="P337" s="252">
        <v>0</v>
      </c>
      <c r="Q337" s="252">
        <f>ROUND(E337*P337,2)</f>
        <v>0</v>
      </c>
      <c r="R337" s="254" t="s">
        <v>340</v>
      </c>
      <c r="S337" s="254" t="s">
        <v>162</v>
      </c>
      <c r="T337" s="255" t="s">
        <v>162</v>
      </c>
      <c r="U337" s="224">
        <v>0</v>
      </c>
      <c r="V337" s="224">
        <f>ROUND(E337*U337,2)</f>
        <v>0</v>
      </c>
      <c r="W337" s="224"/>
      <c r="X337" s="224" t="s">
        <v>311</v>
      </c>
      <c r="Y337" s="224" t="s">
        <v>164</v>
      </c>
      <c r="Z337" s="213"/>
      <c r="AA337" s="213"/>
      <c r="AB337" s="213"/>
      <c r="AC337" s="213"/>
      <c r="AD337" s="213"/>
      <c r="AE337" s="213"/>
      <c r="AF337" s="213"/>
      <c r="AG337" s="213" t="s">
        <v>312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ht="33.75" outlineLevel="1" x14ac:dyDescent="0.2">
      <c r="A338" s="249">
        <v>183</v>
      </c>
      <c r="B338" s="250" t="s">
        <v>631</v>
      </c>
      <c r="C338" s="264" t="s">
        <v>632</v>
      </c>
      <c r="D338" s="251" t="s">
        <v>188</v>
      </c>
      <c r="E338" s="252">
        <v>3</v>
      </c>
      <c r="F338" s="253"/>
      <c r="G338" s="254">
        <f>ROUND(E338*F338,2)</f>
        <v>0</v>
      </c>
      <c r="H338" s="253"/>
      <c r="I338" s="254">
        <f>ROUND(E338*H338,2)</f>
        <v>0</v>
      </c>
      <c r="J338" s="253"/>
      <c r="K338" s="254">
        <f>ROUND(E338*J338,2)</f>
        <v>0</v>
      </c>
      <c r="L338" s="254">
        <v>21</v>
      </c>
      <c r="M338" s="254">
        <f>G338*(1+L338/100)</f>
        <v>0</v>
      </c>
      <c r="N338" s="252">
        <v>5.11E-3</v>
      </c>
      <c r="O338" s="252">
        <f>ROUND(E338*N338,2)</f>
        <v>0.02</v>
      </c>
      <c r="P338" s="252">
        <v>0</v>
      </c>
      <c r="Q338" s="252">
        <f>ROUND(E338*P338,2)</f>
        <v>0</v>
      </c>
      <c r="R338" s="254" t="s">
        <v>340</v>
      </c>
      <c r="S338" s="254" t="s">
        <v>162</v>
      </c>
      <c r="T338" s="255" t="s">
        <v>162</v>
      </c>
      <c r="U338" s="224">
        <v>0</v>
      </c>
      <c r="V338" s="224">
        <f>ROUND(E338*U338,2)</f>
        <v>0</v>
      </c>
      <c r="W338" s="224"/>
      <c r="X338" s="224" t="s">
        <v>311</v>
      </c>
      <c r="Y338" s="224" t="s">
        <v>164</v>
      </c>
      <c r="Z338" s="213"/>
      <c r="AA338" s="213"/>
      <c r="AB338" s="213"/>
      <c r="AC338" s="213"/>
      <c r="AD338" s="213"/>
      <c r="AE338" s="213"/>
      <c r="AF338" s="213"/>
      <c r="AG338" s="213" t="s">
        <v>312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ht="33.75" outlineLevel="1" x14ac:dyDescent="0.2">
      <c r="A339" s="249">
        <v>184</v>
      </c>
      <c r="B339" s="250" t="s">
        <v>633</v>
      </c>
      <c r="C339" s="264" t="s">
        <v>634</v>
      </c>
      <c r="D339" s="251" t="s">
        <v>188</v>
      </c>
      <c r="E339" s="252">
        <v>1</v>
      </c>
      <c r="F339" s="253"/>
      <c r="G339" s="254">
        <f>ROUND(E339*F339,2)</f>
        <v>0</v>
      </c>
      <c r="H339" s="253"/>
      <c r="I339" s="254">
        <f>ROUND(E339*H339,2)</f>
        <v>0</v>
      </c>
      <c r="J339" s="253"/>
      <c r="K339" s="254">
        <f>ROUND(E339*J339,2)</f>
        <v>0</v>
      </c>
      <c r="L339" s="254">
        <v>21</v>
      </c>
      <c r="M339" s="254">
        <f>G339*(1+L339/100)</f>
        <v>0</v>
      </c>
      <c r="N339" s="252">
        <v>5.2500000000000003E-3</v>
      </c>
      <c r="O339" s="252">
        <f>ROUND(E339*N339,2)</f>
        <v>0.01</v>
      </c>
      <c r="P339" s="252">
        <v>0</v>
      </c>
      <c r="Q339" s="252">
        <f>ROUND(E339*P339,2)</f>
        <v>0</v>
      </c>
      <c r="R339" s="254" t="s">
        <v>340</v>
      </c>
      <c r="S339" s="254" t="s">
        <v>162</v>
      </c>
      <c r="T339" s="255" t="s">
        <v>162</v>
      </c>
      <c r="U339" s="224">
        <v>0</v>
      </c>
      <c r="V339" s="224">
        <f>ROUND(E339*U339,2)</f>
        <v>0</v>
      </c>
      <c r="W339" s="224"/>
      <c r="X339" s="224" t="s">
        <v>311</v>
      </c>
      <c r="Y339" s="224" t="s">
        <v>164</v>
      </c>
      <c r="Z339" s="213"/>
      <c r="AA339" s="213"/>
      <c r="AB339" s="213"/>
      <c r="AC339" s="213"/>
      <c r="AD339" s="213"/>
      <c r="AE339" s="213"/>
      <c r="AF339" s="213"/>
      <c r="AG339" s="213" t="s">
        <v>312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ht="22.5" outlineLevel="1" x14ac:dyDescent="0.2">
      <c r="A340" s="249">
        <v>185</v>
      </c>
      <c r="B340" s="250" t="s">
        <v>635</v>
      </c>
      <c r="C340" s="264" t="s">
        <v>636</v>
      </c>
      <c r="D340" s="251" t="s">
        <v>188</v>
      </c>
      <c r="E340" s="252">
        <v>1</v>
      </c>
      <c r="F340" s="253"/>
      <c r="G340" s="254">
        <f>ROUND(E340*F340,2)</f>
        <v>0</v>
      </c>
      <c r="H340" s="253"/>
      <c r="I340" s="254">
        <f>ROUND(E340*H340,2)</f>
        <v>0</v>
      </c>
      <c r="J340" s="253"/>
      <c r="K340" s="254">
        <f>ROUND(E340*J340,2)</f>
        <v>0</v>
      </c>
      <c r="L340" s="254">
        <v>21</v>
      </c>
      <c r="M340" s="254">
        <f>G340*(1+L340/100)</f>
        <v>0</v>
      </c>
      <c r="N340" s="252">
        <v>9.5999999999999992E-3</v>
      </c>
      <c r="O340" s="252">
        <f>ROUND(E340*N340,2)</f>
        <v>0.01</v>
      </c>
      <c r="P340" s="252">
        <v>0</v>
      </c>
      <c r="Q340" s="252">
        <f>ROUND(E340*P340,2)</f>
        <v>0</v>
      </c>
      <c r="R340" s="254" t="s">
        <v>340</v>
      </c>
      <c r="S340" s="254" t="s">
        <v>162</v>
      </c>
      <c r="T340" s="255" t="s">
        <v>162</v>
      </c>
      <c r="U340" s="224">
        <v>0</v>
      </c>
      <c r="V340" s="224">
        <f>ROUND(E340*U340,2)</f>
        <v>0</v>
      </c>
      <c r="W340" s="224"/>
      <c r="X340" s="224" t="s">
        <v>311</v>
      </c>
      <c r="Y340" s="224" t="s">
        <v>164</v>
      </c>
      <c r="Z340" s="213"/>
      <c r="AA340" s="213"/>
      <c r="AB340" s="213"/>
      <c r="AC340" s="213"/>
      <c r="AD340" s="213"/>
      <c r="AE340" s="213"/>
      <c r="AF340" s="213"/>
      <c r="AG340" s="213" t="s">
        <v>312</v>
      </c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49">
        <v>186</v>
      </c>
      <c r="B341" s="250" t="s">
        <v>637</v>
      </c>
      <c r="C341" s="264" t="s">
        <v>638</v>
      </c>
      <c r="D341" s="251" t="s">
        <v>188</v>
      </c>
      <c r="E341" s="252">
        <v>1</v>
      </c>
      <c r="F341" s="253"/>
      <c r="G341" s="254">
        <f>ROUND(E341*F341,2)</f>
        <v>0</v>
      </c>
      <c r="H341" s="253"/>
      <c r="I341" s="254">
        <f>ROUND(E341*H341,2)</f>
        <v>0</v>
      </c>
      <c r="J341" s="253"/>
      <c r="K341" s="254">
        <f>ROUND(E341*J341,2)</f>
        <v>0</v>
      </c>
      <c r="L341" s="254">
        <v>21</v>
      </c>
      <c r="M341" s="254">
        <f>G341*(1+L341/100)</f>
        <v>0</v>
      </c>
      <c r="N341" s="252">
        <v>2.4000000000000001E-4</v>
      </c>
      <c r="O341" s="252">
        <f>ROUND(E341*N341,2)</f>
        <v>0</v>
      </c>
      <c r="P341" s="252">
        <v>0</v>
      </c>
      <c r="Q341" s="252">
        <f>ROUND(E341*P341,2)</f>
        <v>0</v>
      </c>
      <c r="R341" s="254" t="s">
        <v>340</v>
      </c>
      <c r="S341" s="254" t="s">
        <v>162</v>
      </c>
      <c r="T341" s="255" t="s">
        <v>162</v>
      </c>
      <c r="U341" s="224">
        <v>0</v>
      </c>
      <c r="V341" s="224">
        <f>ROUND(E341*U341,2)</f>
        <v>0</v>
      </c>
      <c r="W341" s="224"/>
      <c r="X341" s="224" t="s">
        <v>311</v>
      </c>
      <c r="Y341" s="224" t="s">
        <v>164</v>
      </c>
      <c r="Z341" s="213"/>
      <c r="AA341" s="213"/>
      <c r="AB341" s="213"/>
      <c r="AC341" s="213"/>
      <c r="AD341" s="213"/>
      <c r="AE341" s="213"/>
      <c r="AF341" s="213"/>
      <c r="AG341" s="213" t="s">
        <v>312</v>
      </c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ht="22.5" outlineLevel="1" x14ac:dyDescent="0.2">
      <c r="A342" s="249">
        <v>187</v>
      </c>
      <c r="B342" s="250" t="s">
        <v>619</v>
      </c>
      <c r="C342" s="264" t="s">
        <v>639</v>
      </c>
      <c r="D342" s="251" t="s">
        <v>256</v>
      </c>
      <c r="E342" s="252">
        <v>1</v>
      </c>
      <c r="F342" s="253"/>
      <c r="G342" s="254">
        <f>ROUND(E342*F342,2)</f>
        <v>0</v>
      </c>
      <c r="H342" s="253"/>
      <c r="I342" s="254">
        <f>ROUND(E342*H342,2)</f>
        <v>0</v>
      </c>
      <c r="J342" s="253"/>
      <c r="K342" s="254">
        <f>ROUND(E342*J342,2)</f>
        <v>0</v>
      </c>
      <c r="L342" s="254">
        <v>21</v>
      </c>
      <c r="M342" s="254">
        <f>G342*(1+L342/100)</f>
        <v>0</v>
      </c>
      <c r="N342" s="252">
        <v>0</v>
      </c>
      <c r="O342" s="252">
        <f>ROUND(E342*N342,2)</f>
        <v>0</v>
      </c>
      <c r="P342" s="252">
        <v>0</v>
      </c>
      <c r="Q342" s="252">
        <f>ROUND(E342*P342,2)</f>
        <v>0</v>
      </c>
      <c r="R342" s="254"/>
      <c r="S342" s="254" t="s">
        <v>252</v>
      </c>
      <c r="T342" s="255" t="s">
        <v>253</v>
      </c>
      <c r="U342" s="224">
        <v>0</v>
      </c>
      <c r="V342" s="224">
        <f>ROUND(E342*U342,2)</f>
        <v>0</v>
      </c>
      <c r="W342" s="224"/>
      <c r="X342" s="224" t="s">
        <v>311</v>
      </c>
      <c r="Y342" s="224" t="s">
        <v>164</v>
      </c>
      <c r="Z342" s="213"/>
      <c r="AA342" s="213"/>
      <c r="AB342" s="213"/>
      <c r="AC342" s="213"/>
      <c r="AD342" s="213"/>
      <c r="AE342" s="213"/>
      <c r="AF342" s="213"/>
      <c r="AG342" s="213" t="s">
        <v>312</v>
      </c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49">
        <v>188</v>
      </c>
      <c r="B343" s="250" t="s">
        <v>640</v>
      </c>
      <c r="C343" s="264" t="s">
        <v>641</v>
      </c>
      <c r="D343" s="251" t="s">
        <v>256</v>
      </c>
      <c r="E343" s="252">
        <v>1</v>
      </c>
      <c r="F343" s="253"/>
      <c r="G343" s="254">
        <f>ROUND(E343*F343,2)</f>
        <v>0</v>
      </c>
      <c r="H343" s="253"/>
      <c r="I343" s="254">
        <f>ROUND(E343*H343,2)</f>
        <v>0</v>
      </c>
      <c r="J343" s="253"/>
      <c r="K343" s="254">
        <f>ROUND(E343*J343,2)</f>
        <v>0</v>
      </c>
      <c r="L343" s="254">
        <v>21</v>
      </c>
      <c r="M343" s="254">
        <f>G343*(1+L343/100)</f>
        <v>0</v>
      </c>
      <c r="N343" s="252">
        <v>0</v>
      </c>
      <c r="O343" s="252">
        <f>ROUND(E343*N343,2)</f>
        <v>0</v>
      </c>
      <c r="P343" s="252">
        <v>0</v>
      </c>
      <c r="Q343" s="252">
        <f>ROUND(E343*P343,2)</f>
        <v>0</v>
      </c>
      <c r="R343" s="254"/>
      <c r="S343" s="254" t="s">
        <v>252</v>
      </c>
      <c r="T343" s="255" t="s">
        <v>253</v>
      </c>
      <c r="U343" s="224">
        <v>0</v>
      </c>
      <c r="V343" s="224">
        <f>ROUND(E343*U343,2)</f>
        <v>0</v>
      </c>
      <c r="W343" s="224"/>
      <c r="X343" s="224" t="s">
        <v>311</v>
      </c>
      <c r="Y343" s="224" t="s">
        <v>164</v>
      </c>
      <c r="Z343" s="213"/>
      <c r="AA343" s="213"/>
      <c r="AB343" s="213"/>
      <c r="AC343" s="213"/>
      <c r="AD343" s="213"/>
      <c r="AE343" s="213"/>
      <c r="AF343" s="213"/>
      <c r="AG343" s="213" t="s">
        <v>312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">
      <c r="A344" s="249">
        <v>189</v>
      </c>
      <c r="B344" s="250" t="s">
        <v>642</v>
      </c>
      <c r="C344" s="264" t="s">
        <v>643</v>
      </c>
      <c r="D344" s="251" t="s">
        <v>256</v>
      </c>
      <c r="E344" s="252">
        <v>1</v>
      </c>
      <c r="F344" s="253"/>
      <c r="G344" s="254">
        <f>ROUND(E344*F344,2)</f>
        <v>0</v>
      </c>
      <c r="H344" s="253"/>
      <c r="I344" s="254">
        <f>ROUND(E344*H344,2)</f>
        <v>0</v>
      </c>
      <c r="J344" s="253"/>
      <c r="K344" s="254">
        <f>ROUND(E344*J344,2)</f>
        <v>0</v>
      </c>
      <c r="L344" s="254">
        <v>21</v>
      </c>
      <c r="M344" s="254">
        <f>G344*(1+L344/100)</f>
        <v>0</v>
      </c>
      <c r="N344" s="252">
        <v>0</v>
      </c>
      <c r="O344" s="252">
        <f>ROUND(E344*N344,2)</f>
        <v>0</v>
      </c>
      <c r="P344" s="252">
        <v>0</v>
      </c>
      <c r="Q344" s="252">
        <f>ROUND(E344*P344,2)</f>
        <v>0</v>
      </c>
      <c r="R344" s="254"/>
      <c r="S344" s="254" t="s">
        <v>252</v>
      </c>
      <c r="T344" s="255" t="s">
        <v>253</v>
      </c>
      <c r="U344" s="224">
        <v>0</v>
      </c>
      <c r="V344" s="224">
        <f>ROUND(E344*U344,2)</f>
        <v>0</v>
      </c>
      <c r="W344" s="224"/>
      <c r="X344" s="224" t="s">
        <v>311</v>
      </c>
      <c r="Y344" s="224" t="s">
        <v>164</v>
      </c>
      <c r="Z344" s="213"/>
      <c r="AA344" s="213"/>
      <c r="AB344" s="213"/>
      <c r="AC344" s="213"/>
      <c r="AD344" s="213"/>
      <c r="AE344" s="213"/>
      <c r="AF344" s="213"/>
      <c r="AG344" s="213" t="s">
        <v>312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49">
        <v>190</v>
      </c>
      <c r="B345" s="250" t="s">
        <v>644</v>
      </c>
      <c r="C345" s="264" t="s">
        <v>645</v>
      </c>
      <c r="D345" s="251" t="s">
        <v>256</v>
      </c>
      <c r="E345" s="252">
        <v>1</v>
      </c>
      <c r="F345" s="253"/>
      <c r="G345" s="254">
        <f>ROUND(E345*F345,2)</f>
        <v>0</v>
      </c>
      <c r="H345" s="253"/>
      <c r="I345" s="254">
        <f>ROUND(E345*H345,2)</f>
        <v>0</v>
      </c>
      <c r="J345" s="253"/>
      <c r="K345" s="254">
        <f>ROUND(E345*J345,2)</f>
        <v>0</v>
      </c>
      <c r="L345" s="254">
        <v>21</v>
      </c>
      <c r="M345" s="254">
        <f>G345*(1+L345/100)</f>
        <v>0</v>
      </c>
      <c r="N345" s="252">
        <v>0</v>
      </c>
      <c r="O345" s="252">
        <f>ROUND(E345*N345,2)</f>
        <v>0</v>
      </c>
      <c r="P345" s="252">
        <v>0</v>
      </c>
      <c r="Q345" s="252">
        <f>ROUND(E345*P345,2)</f>
        <v>0</v>
      </c>
      <c r="R345" s="254"/>
      <c r="S345" s="254" t="s">
        <v>252</v>
      </c>
      <c r="T345" s="255" t="s">
        <v>253</v>
      </c>
      <c r="U345" s="224">
        <v>0</v>
      </c>
      <c r="V345" s="224">
        <f>ROUND(E345*U345,2)</f>
        <v>0</v>
      </c>
      <c r="W345" s="224"/>
      <c r="X345" s="224" t="s">
        <v>311</v>
      </c>
      <c r="Y345" s="224" t="s">
        <v>164</v>
      </c>
      <c r="Z345" s="213"/>
      <c r="AA345" s="213"/>
      <c r="AB345" s="213"/>
      <c r="AC345" s="213"/>
      <c r="AD345" s="213"/>
      <c r="AE345" s="213"/>
      <c r="AF345" s="213"/>
      <c r="AG345" s="213" t="s">
        <v>312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49">
        <v>191</v>
      </c>
      <c r="B346" s="250" t="s">
        <v>646</v>
      </c>
      <c r="C346" s="264" t="s">
        <v>647</v>
      </c>
      <c r="D346" s="251" t="s">
        <v>256</v>
      </c>
      <c r="E346" s="252">
        <v>1</v>
      </c>
      <c r="F346" s="253"/>
      <c r="G346" s="254">
        <f>ROUND(E346*F346,2)</f>
        <v>0</v>
      </c>
      <c r="H346" s="253"/>
      <c r="I346" s="254">
        <f>ROUND(E346*H346,2)</f>
        <v>0</v>
      </c>
      <c r="J346" s="253"/>
      <c r="K346" s="254">
        <f>ROUND(E346*J346,2)</f>
        <v>0</v>
      </c>
      <c r="L346" s="254">
        <v>21</v>
      </c>
      <c r="M346" s="254">
        <f>G346*(1+L346/100)</f>
        <v>0</v>
      </c>
      <c r="N346" s="252">
        <v>0</v>
      </c>
      <c r="O346" s="252">
        <f>ROUND(E346*N346,2)</f>
        <v>0</v>
      </c>
      <c r="P346" s="252">
        <v>0</v>
      </c>
      <c r="Q346" s="252">
        <f>ROUND(E346*P346,2)</f>
        <v>0</v>
      </c>
      <c r="R346" s="254"/>
      <c r="S346" s="254" t="s">
        <v>252</v>
      </c>
      <c r="T346" s="255" t="s">
        <v>253</v>
      </c>
      <c r="U346" s="224">
        <v>0</v>
      </c>
      <c r="V346" s="224">
        <f>ROUND(E346*U346,2)</f>
        <v>0</v>
      </c>
      <c r="W346" s="224"/>
      <c r="X346" s="224" t="s">
        <v>311</v>
      </c>
      <c r="Y346" s="224" t="s">
        <v>164</v>
      </c>
      <c r="Z346" s="213"/>
      <c r="AA346" s="213"/>
      <c r="AB346" s="213"/>
      <c r="AC346" s="213"/>
      <c r="AD346" s="213"/>
      <c r="AE346" s="213"/>
      <c r="AF346" s="213"/>
      <c r="AG346" s="213" t="s">
        <v>312</v>
      </c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39">
        <v>192</v>
      </c>
      <c r="B347" s="240" t="s">
        <v>648</v>
      </c>
      <c r="C347" s="260" t="s">
        <v>649</v>
      </c>
      <c r="D347" s="241" t="s">
        <v>256</v>
      </c>
      <c r="E347" s="242">
        <v>4</v>
      </c>
      <c r="F347" s="243"/>
      <c r="G347" s="244">
        <f>ROUND(E347*F347,2)</f>
        <v>0</v>
      </c>
      <c r="H347" s="243"/>
      <c r="I347" s="244">
        <f>ROUND(E347*H347,2)</f>
        <v>0</v>
      </c>
      <c r="J347" s="243"/>
      <c r="K347" s="244">
        <f>ROUND(E347*J347,2)</f>
        <v>0</v>
      </c>
      <c r="L347" s="244">
        <v>21</v>
      </c>
      <c r="M347" s="244">
        <f>G347*(1+L347/100)</f>
        <v>0</v>
      </c>
      <c r="N347" s="242">
        <v>0</v>
      </c>
      <c r="O347" s="242">
        <f>ROUND(E347*N347,2)</f>
        <v>0</v>
      </c>
      <c r="P347" s="242">
        <v>0</v>
      </c>
      <c r="Q347" s="242">
        <f>ROUND(E347*P347,2)</f>
        <v>0</v>
      </c>
      <c r="R347" s="244"/>
      <c r="S347" s="244" t="s">
        <v>252</v>
      </c>
      <c r="T347" s="245" t="s">
        <v>253</v>
      </c>
      <c r="U347" s="224">
        <v>0</v>
      </c>
      <c r="V347" s="224">
        <f>ROUND(E347*U347,2)</f>
        <v>0</v>
      </c>
      <c r="W347" s="224"/>
      <c r="X347" s="224" t="s">
        <v>311</v>
      </c>
      <c r="Y347" s="224" t="s">
        <v>164</v>
      </c>
      <c r="Z347" s="213"/>
      <c r="AA347" s="213"/>
      <c r="AB347" s="213"/>
      <c r="AC347" s="213"/>
      <c r="AD347" s="213"/>
      <c r="AE347" s="213"/>
      <c r="AF347" s="213"/>
      <c r="AG347" s="213" t="s">
        <v>312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20">
        <v>193</v>
      </c>
      <c r="B348" s="221" t="s">
        <v>650</v>
      </c>
      <c r="C348" s="266" t="s">
        <v>651</v>
      </c>
      <c r="D348" s="222" t="s">
        <v>0</v>
      </c>
      <c r="E348" s="257"/>
      <c r="F348" s="225"/>
      <c r="G348" s="224">
        <f>ROUND(E348*F348,2)</f>
        <v>0</v>
      </c>
      <c r="H348" s="225"/>
      <c r="I348" s="224">
        <f>ROUND(E348*H348,2)</f>
        <v>0</v>
      </c>
      <c r="J348" s="225"/>
      <c r="K348" s="224">
        <f>ROUND(E348*J348,2)</f>
        <v>0</v>
      </c>
      <c r="L348" s="224">
        <v>21</v>
      </c>
      <c r="M348" s="224">
        <f>G348*(1+L348/100)</f>
        <v>0</v>
      </c>
      <c r="N348" s="223">
        <v>0</v>
      </c>
      <c r="O348" s="223">
        <f>ROUND(E348*N348,2)</f>
        <v>0</v>
      </c>
      <c r="P348" s="223">
        <v>0</v>
      </c>
      <c r="Q348" s="223">
        <f>ROUND(E348*P348,2)</f>
        <v>0</v>
      </c>
      <c r="R348" s="224" t="s">
        <v>217</v>
      </c>
      <c r="S348" s="224" t="s">
        <v>162</v>
      </c>
      <c r="T348" s="224" t="s">
        <v>162</v>
      </c>
      <c r="U348" s="224">
        <v>0</v>
      </c>
      <c r="V348" s="224">
        <f>ROUND(E348*U348,2)</f>
        <v>0</v>
      </c>
      <c r="W348" s="224"/>
      <c r="X348" s="224" t="s">
        <v>362</v>
      </c>
      <c r="Y348" s="224" t="s">
        <v>164</v>
      </c>
      <c r="Z348" s="213"/>
      <c r="AA348" s="213"/>
      <c r="AB348" s="213"/>
      <c r="AC348" s="213"/>
      <c r="AD348" s="213"/>
      <c r="AE348" s="213"/>
      <c r="AF348" s="213"/>
      <c r="AG348" s="213" t="s">
        <v>363</v>
      </c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x14ac:dyDescent="0.2">
      <c r="A349" s="232" t="s">
        <v>156</v>
      </c>
      <c r="B349" s="233" t="s">
        <v>99</v>
      </c>
      <c r="C349" s="259" t="s">
        <v>100</v>
      </c>
      <c r="D349" s="234"/>
      <c r="E349" s="235"/>
      <c r="F349" s="236"/>
      <c r="G349" s="236">
        <f>SUMIF(AG350:AG405,"&lt;&gt;NOR",G350:G405)</f>
        <v>0</v>
      </c>
      <c r="H349" s="236"/>
      <c r="I349" s="236">
        <f>SUM(I350:I405)</f>
        <v>0</v>
      </c>
      <c r="J349" s="236"/>
      <c r="K349" s="236">
        <f>SUM(K350:K405)</f>
        <v>0</v>
      </c>
      <c r="L349" s="236"/>
      <c r="M349" s="236">
        <f>SUM(M350:M405)</f>
        <v>0</v>
      </c>
      <c r="N349" s="235"/>
      <c r="O349" s="235">
        <f>SUM(O350:O405)</f>
        <v>2.2899999999999996</v>
      </c>
      <c r="P349" s="235"/>
      <c r="Q349" s="235">
        <f>SUM(Q350:Q405)</f>
        <v>0</v>
      </c>
      <c r="R349" s="236"/>
      <c r="S349" s="236"/>
      <c r="T349" s="237"/>
      <c r="U349" s="231"/>
      <c r="V349" s="231">
        <f>SUM(V350:V405)</f>
        <v>238.34000000000003</v>
      </c>
      <c r="W349" s="231"/>
      <c r="X349" s="231"/>
      <c r="Y349" s="231"/>
      <c r="AG349" t="s">
        <v>157</v>
      </c>
    </row>
    <row r="350" spans="1:60" ht="22.5" outlineLevel="1" x14ac:dyDescent="0.2">
      <c r="A350" s="239">
        <v>194</v>
      </c>
      <c r="B350" s="240" t="s">
        <v>652</v>
      </c>
      <c r="C350" s="260" t="s">
        <v>653</v>
      </c>
      <c r="D350" s="241" t="s">
        <v>206</v>
      </c>
      <c r="E350" s="242">
        <v>7</v>
      </c>
      <c r="F350" s="243"/>
      <c r="G350" s="244">
        <f>ROUND(E350*F350,2)</f>
        <v>0</v>
      </c>
      <c r="H350" s="243"/>
      <c r="I350" s="244">
        <f>ROUND(E350*H350,2)</f>
        <v>0</v>
      </c>
      <c r="J350" s="243"/>
      <c r="K350" s="244">
        <f>ROUND(E350*J350,2)</f>
        <v>0</v>
      </c>
      <c r="L350" s="244">
        <v>21</v>
      </c>
      <c r="M350" s="244">
        <f>G350*(1+L350/100)</f>
        <v>0</v>
      </c>
      <c r="N350" s="242">
        <v>6.1199999999999996E-3</v>
      </c>
      <c r="O350" s="242">
        <f>ROUND(E350*N350,2)</f>
        <v>0.04</v>
      </c>
      <c r="P350" s="242">
        <v>0</v>
      </c>
      <c r="Q350" s="242">
        <f>ROUND(E350*P350,2)</f>
        <v>0</v>
      </c>
      <c r="R350" s="244" t="s">
        <v>217</v>
      </c>
      <c r="S350" s="244" t="s">
        <v>162</v>
      </c>
      <c r="T350" s="245" t="s">
        <v>162</v>
      </c>
      <c r="U350" s="224">
        <v>0.505</v>
      </c>
      <c r="V350" s="224">
        <f>ROUND(E350*U350,2)</f>
        <v>3.54</v>
      </c>
      <c r="W350" s="224"/>
      <c r="X350" s="224" t="s">
        <v>163</v>
      </c>
      <c r="Y350" s="224" t="s">
        <v>164</v>
      </c>
      <c r="Z350" s="213"/>
      <c r="AA350" s="213"/>
      <c r="AB350" s="213"/>
      <c r="AC350" s="213"/>
      <c r="AD350" s="213"/>
      <c r="AE350" s="213"/>
      <c r="AF350" s="213"/>
      <c r="AG350" s="213" t="s">
        <v>165</v>
      </c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2" x14ac:dyDescent="0.2">
      <c r="A351" s="220"/>
      <c r="B351" s="221"/>
      <c r="C351" s="265" t="s">
        <v>503</v>
      </c>
      <c r="D351" s="256"/>
      <c r="E351" s="256"/>
      <c r="F351" s="256"/>
      <c r="G351" s="256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24"/>
      <c r="Z351" s="213"/>
      <c r="AA351" s="213"/>
      <c r="AB351" s="213"/>
      <c r="AC351" s="213"/>
      <c r="AD351" s="213"/>
      <c r="AE351" s="213"/>
      <c r="AF351" s="213"/>
      <c r="AG351" s="213" t="s">
        <v>177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ht="22.5" outlineLevel="1" x14ac:dyDescent="0.2">
      <c r="A352" s="239">
        <v>195</v>
      </c>
      <c r="B352" s="240" t="s">
        <v>654</v>
      </c>
      <c r="C352" s="260" t="s">
        <v>655</v>
      </c>
      <c r="D352" s="241" t="s">
        <v>206</v>
      </c>
      <c r="E352" s="242">
        <v>45</v>
      </c>
      <c r="F352" s="243"/>
      <c r="G352" s="244">
        <f>ROUND(E352*F352,2)</f>
        <v>0</v>
      </c>
      <c r="H352" s="243"/>
      <c r="I352" s="244">
        <f>ROUND(E352*H352,2)</f>
        <v>0</v>
      </c>
      <c r="J352" s="243"/>
      <c r="K352" s="244">
        <f>ROUND(E352*J352,2)</f>
        <v>0</v>
      </c>
      <c r="L352" s="244">
        <v>21</v>
      </c>
      <c r="M352" s="244">
        <f>G352*(1+L352/100)</f>
        <v>0</v>
      </c>
      <c r="N352" s="242">
        <v>6.9800000000000001E-3</v>
      </c>
      <c r="O352" s="242">
        <f>ROUND(E352*N352,2)</f>
        <v>0.31</v>
      </c>
      <c r="P352" s="242">
        <v>0</v>
      </c>
      <c r="Q352" s="242">
        <f>ROUND(E352*P352,2)</f>
        <v>0</v>
      </c>
      <c r="R352" s="244" t="s">
        <v>217</v>
      </c>
      <c r="S352" s="244" t="s">
        <v>162</v>
      </c>
      <c r="T352" s="245" t="s">
        <v>162</v>
      </c>
      <c r="U352" s="224">
        <v>0.56499999999999995</v>
      </c>
      <c r="V352" s="224">
        <f>ROUND(E352*U352,2)</f>
        <v>25.43</v>
      </c>
      <c r="W352" s="224"/>
      <c r="X352" s="224" t="s">
        <v>163</v>
      </c>
      <c r="Y352" s="224" t="s">
        <v>470</v>
      </c>
      <c r="Z352" s="213"/>
      <c r="AA352" s="213"/>
      <c r="AB352" s="213"/>
      <c r="AC352" s="213"/>
      <c r="AD352" s="213"/>
      <c r="AE352" s="213"/>
      <c r="AF352" s="213"/>
      <c r="AG352" s="213" t="s">
        <v>165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2" x14ac:dyDescent="0.2">
      <c r="A353" s="220"/>
      <c r="B353" s="221"/>
      <c r="C353" s="265" t="s">
        <v>503</v>
      </c>
      <c r="D353" s="256"/>
      <c r="E353" s="256"/>
      <c r="F353" s="256"/>
      <c r="G353" s="256"/>
      <c r="H353" s="224"/>
      <c r="I353" s="224"/>
      <c r="J353" s="224"/>
      <c r="K353" s="224"/>
      <c r="L353" s="224"/>
      <c r="M353" s="224"/>
      <c r="N353" s="223"/>
      <c r="O353" s="223"/>
      <c r="P353" s="223"/>
      <c r="Q353" s="223"/>
      <c r="R353" s="224"/>
      <c r="S353" s="224"/>
      <c r="T353" s="224"/>
      <c r="U353" s="224"/>
      <c r="V353" s="224"/>
      <c r="W353" s="224"/>
      <c r="X353" s="224"/>
      <c r="Y353" s="224"/>
      <c r="Z353" s="213"/>
      <c r="AA353" s="213"/>
      <c r="AB353" s="213"/>
      <c r="AC353" s="213"/>
      <c r="AD353" s="213"/>
      <c r="AE353" s="213"/>
      <c r="AF353" s="213"/>
      <c r="AG353" s="213" t="s">
        <v>177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ht="22.5" outlineLevel="1" x14ac:dyDescent="0.2">
      <c r="A354" s="239">
        <v>196</v>
      </c>
      <c r="B354" s="240" t="s">
        <v>656</v>
      </c>
      <c r="C354" s="260" t="s">
        <v>657</v>
      </c>
      <c r="D354" s="241" t="s">
        <v>206</v>
      </c>
      <c r="E354" s="242">
        <v>32</v>
      </c>
      <c r="F354" s="243"/>
      <c r="G354" s="244">
        <f>ROUND(E354*F354,2)</f>
        <v>0</v>
      </c>
      <c r="H354" s="243"/>
      <c r="I354" s="244">
        <f>ROUND(E354*H354,2)</f>
        <v>0</v>
      </c>
      <c r="J354" s="243"/>
      <c r="K354" s="244">
        <f>ROUND(E354*J354,2)</f>
        <v>0</v>
      </c>
      <c r="L354" s="244">
        <v>21</v>
      </c>
      <c r="M354" s="244">
        <f>G354*(1+L354/100)</f>
        <v>0</v>
      </c>
      <c r="N354" s="242">
        <v>7.7799999999999996E-3</v>
      </c>
      <c r="O354" s="242">
        <f>ROUND(E354*N354,2)</f>
        <v>0.25</v>
      </c>
      <c r="P354" s="242">
        <v>0</v>
      </c>
      <c r="Q354" s="242">
        <f>ROUND(E354*P354,2)</f>
        <v>0</v>
      </c>
      <c r="R354" s="244" t="s">
        <v>217</v>
      </c>
      <c r="S354" s="244" t="s">
        <v>162</v>
      </c>
      <c r="T354" s="245" t="s">
        <v>162</v>
      </c>
      <c r="U354" s="224">
        <v>0.7</v>
      </c>
      <c r="V354" s="224">
        <f>ROUND(E354*U354,2)</f>
        <v>22.4</v>
      </c>
      <c r="W354" s="224"/>
      <c r="X354" s="224" t="s">
        <v>163</v>
      </c>
      <c r="Y354" s="224" t="s">
        <v>164</v>
      </c>
      <c r="Z354" s="213"/>
      <c r="AA354" s="213"/>
      <c r="AB354" s="213"/>
      <c r="AC354" s="213"/>
      <c r="AD354" s="213"/>
      <c r="AE354" s="213"/>
      <c r="AF354" s="213"/>
      <c r="AG354" s="213" t="s">
        <v>165</v>
      </c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2" x14ac:dyDescent="0.2">
      <c r="A355" s="220"/>
      <c r="B355" s="221"/>
      <c r="C355" s="265" t="s">
        <v>503</v>
      </c>
      <c r="D355" s="256"/>
      <c r="E355" s="256"/>
      <c r="F355" s="256"/>
      <c r="G355" s="256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24"/>
      <c r="Z355" s="213"/>
      <c r="AA355" s="213"/>
      <c r="AB355" s="213"/>
      <c r="AC355" s="213"/>
      <c r="AD355" s="213"/>
      <c r="AE355" s="213"/>
      <c r="AF355" s="213"/>
      <c r="AG355" s="213" t="s">
        <v>177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ht="22.5" outlineLevel="1" x14ac:dyDescent="0.2">
      <c r="A356" s="239">
        <v>197</v>
      </c>
      <c r="B356" s="240" t="s">
        <v>658</v>
      </c>
      <c r="C356" s="260" t="s">
        <v>659</v>
      </c>
      <c r="D356" s="241" t="s">
        <v>206</v>
      </c>
      <c r="E356" s="242">
        <v>26</v>
      </c>
      <c r="F356" s="243"/>
      <c r="G356" s="244">
        <f>ROUND(E356*F356,2)</f>
        <v>0</v>
      </c>
      <c r="H356" s="243"/>
      <c r="I356" s="244">
        <f>ROUND(E356*H356,2)</f>
        <v>0</v>
      </c>
      <c r="J356" s="243"/>
      <c r="K356" s="244">
        <f>ROUND(E356*J356,2)</f>
        <v>0</v>
      </c>
      <c r="L356" s="244">
        <v>21</v>
      </c>
      <c r="M356" s="244">
        <f>G356*(1+L356/100)</f>
        <v>0</v>
      </c>
      <c r="N356" s="242">
        <v>8.1700000000000002E-3</v>
      </c>
      <c r="O356" s="242">
        <f>ROUND(E356*N356,2)</f>
        <v>0.21</v>
      </c>
      <c r="P356" s="242">
        <v>0</v>
      </c>
      <c r="Q356" s="242">
        <f>ROUND(E356*P356,2)</f>
        <v>0</v>
      </c>
      <c r="R356" s="244" t="s">
        <v>217</v>
      </c>
      <c r="S356" s="244" t="s">
        <v>162</v>
      </c>
      <c r="T356" s="245" t="s">
        <v>162</v>
      </c>
      <c r="U356" s="224">
        <v>0.73499999999999999</v>
      </c>
      <c r="V356" s="224">
        <f>ROUND(E356*U356,2)</f>
        <v>19.11</v>
      </c>
      <c r="W356" s="224"/>
      <c r="X356" s="224" t="s">
        <v>163</v>
      </c>
      <c r="Y356" s="224" t="s">
        <v>470</v>
      </c>
      <c r="Z356" s="213"/>
      <c r="AA356" s="213"/>
      <c r="AB356" s="213"/>
      <c r="AC356" s="213"/>
      <c r="AD356" s="213"/>
      <c r="AE356" s="213"/>
      <c r="AF356" s="213"/>
      <c r="AG356" s="213" t="s">
        <v>165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2" x14ac:dyDescent="0.2">
      <c r="A357" s="220"/>
      <c r="B357" s="221"/>
      <c r="C357" s="265" t="s">
        <v>503</v>
      </c>
      <c r="D357" s="256"/>
      <c r="E357" s="256"/>
      <c r="F357" s="256"/>
      <c r="G357" s="256"/>
      <c r="H357" s="224"/>
      <c r="I357" s="224"/>
      <c r="J357" s="224"/>
      <c r="K357" s="224"/>
      <c r="L357" s="224"/>
      <c r="M357" s="224"/>
      <c r="N357" s="223"/>
      <c r="O357" s="223"/>
      <c r="P357" s="223"/>
      <c r="Q357" s="223"/>
      <c r="R357" s="224"/>
      <c r="S357" s="224"/>
      <c r="T357" s="224"/>
      <c r="U357" s="224"/>
      <c r="V357" s="224"/>
      <c r="W357" s="224"/>
      <c r="X357" s="224"/>
      <c r="Y357" s="224"/>
      <c r="Z357" s="213"/>
      <c r="AA357" s="213"/>
      <c r="AB357" s="213"/>
      <c r="AC357" s="213"/>
      <c r="AD357" s="213"/>
      <c r="AE357" s="213"/>
      <c r="AF357" s="213"/>
      <c r="AG357" s="213" t="s">
        <v>177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ht="22.5" outlineLevel="1" x14ac:dyDescent="0.2">
      <c r="A358" s="239">
        <v>198</v>
      </c>
      <c r="B358" s="240" t="s">
        <v>660</v>
      </c>
      <c r="C358" s="260" t="s">
        <v>661</v>
      </c>
      <c r="D358" s="241" t="s">
        <v>206</v>
      </c>
      <c r="E358" s="242">
        <v>82</v>
      </c>
      <c r="F358" s="243"/>
      <c r="G358" s="244">
        <f>ROUND(E358*F358,2)</f>
        <v>0</v>
      </c>
      <c r="H358" s="243"/>
      <c r="I358" s="244">
        <f>ROUND(E358*H358,2)</f>
        <v>0</v>
      </c>
      <c r="J358" s="243"/>
      <c r="K358" s="244">
        <f>ROUND(E358*J358,2)</f>
        <v>0</v>
      </c>
      <c r="L358" s="244">
        <v>21</v>
      </c>
      <c r="M358" s="244">
        <f>G358*(1+L358/100)</f>
        <v>0</v>
      </c>
      <c r="N358" s="242">
        <v>9.9900000000000006E-3</v>
      </c>
      <c r="O358" s="242">
        <f>ROUND(E358*N358,2)</f>
        <v>0.82</v>
      </c>
      <c r="P358" s="242">
        <v>0</v>
      </c>
      <c r="Q358" s="242">
        <f>ROUND(E358*P358,2)</f>
        <v>0</v>
      </c>
      <c r="R358" s="244" t="s">
        <v>217</v>
      </c>
      <c r="S358" s="244" t="s">
        <v>162</v>
      </c>
      <c r="T358" s="245" t="s">
        <v>162</v>
      </c>
      <c r="U358" s="224">
        <v>0.82799999999999996</v>
      </c>
      <c r="V358" s="224">
        <f>ROUND(E358*U358,2)</f>
        <v>67.900000000000006</v>
      </c>
      <c r="W358" s="224"/>
      <c r="X358" s="224" t="s">
        <v>163</v>
      </c>
      <c r="Y358" s="224" t="s">
        <v>470</v>
      </c>
      <c r="Z358" s="213"/>
      <c r="AA358" s="213"/>
      <c r="AB358" s="213"/>
      <c r="AC358" s="213"/>
      <c r="AD358" s="213"/>
      <c r="AE358" s="213"/>
      <c r="AF358" s="213"/>
      <c r="AG358" s="213" t="s">
        <v>165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2" x14ac:dyDescent="0.2">
      <c r="A359" s="220"/>
      <c r="B359" s="221"/>
      <c r="C359" s="265" t="s">
        <v>503</v>
      </c>
      <c r="D359" s="256"/>
      <c r="E359" s="256"/>
      <c r="F359" s="256"/>
      <c r="G359" s="256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24"/>
      <c r="Z359" s="213"/>
      <c r="AA359" s="213"/>
      <c r="AB359" s="213"/>
      <c r="AC359" s="213"/>
      <c r="AD359" s="213"/>
      <c r="AE359" s="213"/>
      <c r="AF359" s="213"/>
      <c r="AG359" s="213" t="s">
        <v>177</v>
      </c>
      <c r="AH359" s="213"/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ht="22.5" outlineLevel="1" x14ac:dyDescent="0.2">
      <c r="A360" s="239">
        <v>199</v>
      </c>
      <c r="B360" s="240" t="s">
        <v>662</v>
      </c>
      <c r="C360" s="260" t="s">
        <v>663</v>
      </c>
      <c r="D360" s="241" t="s">
        <v>206</v>
      </c>
      <c r="E360" s="242">
        <v>8</v>
      </c>
      <c r="F360" s="243"/>
      <c r="G360" s="244">
        <f>ROUND(E360*F360,2)</f>
        <v>0</v>
      </c>
      <c r="H360" s="243"/>
      <c r="I360" s="244">
        <f>ROUND(E360*H360,2)</f>
        <v>0</v>
      </c>
      <c r="J360" s="243"/>
      <c r="K360" s="244">
        <f>ROUND(E360*J360,2)</f>
        <v>0</v>
      </c>
      <c r="L360" s="244">
        <v>21</v>
      </c>
      <c r="M360" s="244">
        <f>G360*(1+L360/100)</f>
        <v>0</v>
      </c>
      <c r="N360" s="242">
        <v>9.1599999999999997E-3</v>
      </c>
      <c r="O360" s="242">
        <f>ROUND(E360*N360,2)</f>
        <v>7.0000000000000007E-2</v>
      </c>
      <c r="P360" s="242">
        <v>0</v>
      </c>
      <c r="Q360" s="242">
        <f>ROUND(E360*P360,2)</f>
        <v>0</v>
      </c>
      <c r="R360" s="244" t="s">
        <v>217</v>
      </c>
      <c r="S360" s="244" t="s">
        <v>162</v>
      </c>
      <c r="T360" s="245" t="s">
        <v>162</v>
      </c>
      <c r="U360" s="224">
        <v>0.91900000000000004</v>
      </c>
      <c r="V360" s="224">
        <f>ROUND(E360*U360,2)</f>
        <v>7.35</v>
      </c>
      <c r="W360" s="224"/>
      <c r="X360" s="224" t="s">
        <v>163</v>
      </c>
      <c r="Y360" s="224" t="s">
        <v>164</v>
      </c>
      <c r="Z360" s="213"/>
      <c r="AA360" s="213"/>
      <c r="AB360" s="213"/>
      <c r="AC360" s="213"/>
      <c r="AD360" s="213"/>
      <c r="AE360" s="213"/>
      <c r="AF360" s="213"/>
      <c r="AG360" s="213" t="s">
        <v>165</v>
      </c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2" x14ac:dyDescent="0.2">
      <c r="A361" s="220"/>
      <c r="B361" s="221"/>
      <c r="C361" s="265" t="s">
        <v>503</v>
      </c>
      <c r="D361" s="256"/>
      <c r="E361" s="256"/>
      <c r="F361" s="256"/>
      <c r="G361" s="256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24"/>
      <c r="Z361" s="213"/>
      <c r="AA361" s="213"/>
      <c r="AB361" s="213"/>
      <c r="AC361" s="213"/>
      <c r="AD361" s="213"/>
      <c r="AE361" s="213"/>
      <c r="AF361" s="213"/>
      <c r="AG361" s="213" t="s">
        <v>177</v>
      </c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ht="22.5" outlineLevel="1" x14ac:dyDescent="0.2">
      <c r="A362" s="239">
        <v>200</v>
      </c>
      <c r="B362" s="240" t="s">
        <v>664</v>
      </c>
      <c r="C362" s="260" t="s">
        <v>665</v>
      </c>
      <c r="D362" s="241" t="s">
        <v>206</v>
      </c>
      <c r="E362" s="242">
        <v>28</v>
      </c>
      <c r="F362" s="243"/>
      <c r="G362" s="244">
        <f>ROUND(E362*F362,2)</f>
        <v>0</v>
      </c>
      <c r="H362" s="243"/>
      <c r="I362" s="244">
        <f>ROUND(E362*H362,2)</f>
        <v>0</v>
      </c>
      <c r="J362" s="243"/>
      <c r="K362" s="244">
        <f>ROUND(E362*J362,2)</f>
        <v>0</v>
      </c>
      <c r="L362" s="244">
        <v>21</v>
      </c>
      <c r="M362" s="244">
        <f>G362*(1+L362/100)</f>
        <v>0</v>
      </c>
      <c r="N362" s="242">
        <v>1.968E-2</v>
      </c>
      <c r="O362" s="242">
        <f>ROUND(E362*N362,2)</f>
        <v>0.55000000000000004</v>
      </c>
      <c r="P362" s="242">
        <v>0</v>
      </c>
      <c r="Q362" s="242">
        <f>ROUND(E362*P362,2)</f>
        <v>0</v>
      </c>
      <c r="R362" s="244" t="s">
        <v>217</v>
      </c>
      <c r="S362" s="244" t="s">
        <v>162</v>
      </c>
      <c r="T362" s="245" t="s">
        <v>162</v>
      </c>
      <c r="U362" s="224">
        <v>1.4</v>
      </c>
      <c r="V362" s="224">
        <f>ROUND(E362*U362,2)</f>
        <v>39.200000000000003</v>
      </c>
      <c r="W362" s="224"/>
      <c r="X362" s="224" t="s">
        <v>163</v>
      </c>
      <c r="Y362" s="224" t="s">
        <v>470</v>
      </c>
      <c r="Z362" s="213"/>
      <c r="AA362" s="213"/>
      <c r="AB362" s="213"/>
      <c r="AC362" s="213"/>
      <c r="AD362" s="213"/>
      <c r="AE362" s="213"/>
      <c r="AF362" s="213"/>
      <c r="AG362" s="213" t="s">
        <v>165</v>
      </c>
      <c r="AH362" s="213"/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2" x14ac:dyDescent="0.2">
      <c r="A363" s="220"/>
      <c r="B363" s="221"/>
      <c r="C363" s="265" t="s">
        <v>503</v>
      </c>
      <c r="D363" s="256"/>
      <c r="E363" s="256"/>
      <c r="F363" s="256"/>
      <c r="G363" s="256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24"/>
      <c r="Z363" s="213"/>
      <c r="AA363" s="213"/>
      <c r="AB363" s="213"/>
      <c r="AC363" s="213"/>
      <c r="AD363" s="213"/>
      <c r="AE363" s="213"/>
      <c r="AF363" s="213"/>
      <c r="AG363" s="213" t="s">
        <v>177</v>
      </c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49">
        <v>201</v>
      </c>
      <c r="B364" s="250" t="s">
        <v>666</v>
      </c>
      <c r="C364" s="264" t="s">
        <v>667</v>
      </c>
      <c r="D364" s="251" t="s">
        <v>188</v>
      </c>
      <c r="E364" s="252">
        <v>6</v>
      </c>
      <c r="F364" s="253"/>
      <c r="G364" s="254">
        <f>ROUND(E364*F364,2)</f>
        <v>0</v>
      </c>
      <c r="H364" s="253"/>
      <c r="I364" s="254">
        <f>ROUND(E364*H364,2)</f>
        <v>0</v>
      </c>
      <c r="J364" s="253"/>
      <c r="K364" s="254">
        <f>ROUND(E364*J364,2)</f>
        <v>0</v>
      </c>
      <c r="L364" s="254">
        <v>21</v>
      </c>
      <c r="M364" s="254">
        <f>G364*(1+L364/100)</f>
        <v>0</v>
      </c>
      <c r="N364" s="252">
        <v>2.9999999999999997E-4</v>
      </c>
      <c r="O364" s="252">
        <f>ROUND(E364*N364,2)</f>
        <v>0</v>
      </c>
      <c r="P364" s="252">
        <v>0</v>
      </c>
      <c r="Q364" s="252">
        <f>ROUND(E364*P364,2)</f>
        <v>0</v>
      </c>
      <c r="R364" s="254" t="s">
        <v>217</v>
      </c>
      <c r="S364" s="254" t="s">
        <v>162</v>
      </c>
      <c r="T364" s="255" t="s">
        <v>162</v>
      </c>
      <c r="U364" s="224">
        <v>0.15390000000000001</v>
      </c>
      <c r="V364" s="224">
        <f>ROUND(E364*U364,2)</f>
        <v>0.92</v>
      </c>
      <c r="W364" s="224"/>
      <c r="X364" s="224" t="s">
        <v>163</v>
      </c>
      <c r="Y364" s="224" t="s">
        <v>164</v>
      </c>
      <c r="Z364" s="213"/>
      <c r="AA364" s="213"/>
      <c r="AB364" s="213"/>
      <c r="AC364" s="213"/>
      <c r="AD364" s="213"/>
      <c r="AE364" s="213"/>
      <c r="AF364" s="213"/>
      <c r="AG364" s="213" t="s">
        <v>165</v>
      </c>
      <c r="AH364" s="213"/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49">
        <v>202</v>
      </c>
      <c r="B365" s="250" t="s">
        <v>668</v>
      </c>
      <c r="C365" s="264" t="s">
        <v>669</v>
      </c>
      <c r="D365" s="251" t="s">
        <v>188</v>
      </c>
      <c r="E365" s="252">
        <v>12</v>
      </c>
      <c r="F365" s="253"/>
      <c r="G365" s="254">
        <f>ROUND(E365*F365,2)</f>
        <v>0</v>
      </c>
      <c r="H365" s="253"/>
      <c r="I365" s="254">
        <f>ROUND(E365*H365,2)</f>
        <v>0</v>
      </c>
      <c r="J365" s="253"/>
      <c r="K365" s="254">
        <f>ROUND(E365*J365,2)</f>
        <v>0</v>
      </c>
      <c r="L365" s="254">
        <v>21</v>
      </c>
      <c r="M365" s="254">
        <f>G365*(1+L365/100)</f>
        <v>0</v>
      </c>
      <c r="N365" s="252">
        <v>4.0999999999999999E-4</v>
      </c>
      <c r="O365" s="252">
        <f>ROUND(E365*N365,2)</f>
        <v>0</v>
      </c>
      <c r="P365" s="252">
        <v>0</v>
      </c>
      <c r="Q365" s="252">
        <f>ROUND(E365*P365,2)</f>
        <v>0</v>
      </c>
      <c r="R365" s="254" t="s">
        <v>217</v>
      </c>
      <c r="S365" s="254" t="s">
        <v>162</v>
      </c>
      <c r="T365" s="255" t="s">
        <v>162</v>
      </c>
      <c r="U365" s="224">
        <v>0.20880000000000001</v>
      </c>
      <c r="V365" s="224">
        <f>ROUND(E365*U365,2)</f>
        <v>2.5099999999999998</v>
      </c>
      <c r="W365" s="224"/>
      <c r="X365" s="224" t="s">
        <v>163</v>
      </c>
      <c r="Y365" s="224" t="s">
        <v>164</v>
      </c>
      <c r="Z365" s="213"/>
      <c r="AA365" s="213"/>
      <c r="AB365" s="213"/>
      <c r="AC365" s="213"/>
      <c r="AD365" s="213"/>
      <c r="AE365" s="213"/>
      <c r="AF365" s="213"/>
      <c r="AG365" s="213" t="s">
        <v>165</v>
      </c>
      <c r="AH365" s="213"/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49">
        <v>203</v>
      </c>
      <c r="B366" s="250" t="s">
        <v>670</v>
      </c>
      <c r="C366" s="264" t="s">
        <v>671</v>
      </c>
      <c r="D366" s="251" t="s">
        <v>188</v>
      </c>
      <c r="E366" s="252">
        <v>8</v>
      </c>
      <c r="F366" s="253"/>
      <c r="G366" s="254">
        <f>ROUND(E366*F366,2)</f>
        <v>0</v>
      </c>
      <c r="H366" s="253"/>
      <c r="I366" s="254">
        <f>ROUND(E366*H366,2)</f>
        <v>0</v>
      </c>
      <c r="J366" s="253"/>
      <c r="K366" s="254">
        <f>ROUND(E366*J366,2)</f>
        <v>0</v>
      </c>
      <c r="L366" s="254">
        <v>21</v>
      </c>
      <c r="M366" s="254">
        <f>G366*(1+L366/100)</f>
        <v>0</v>
      </c>
      <c r="N366" s="252">
        <v>4.8000000000000001E-4</v>
      </c>
      <c r="O366" s="252">
        <f>ROUND(E366*N366,2)</f>
        <v>0</v>
      </c>
      <c r="P366" s="252">
        <v>0</v>
      </c>
      <c r="Q366" s="252">
        <f>ROUND(E366*P366,2)</f>
        <v>0</v>
      </c>
      <c r="R366" s="254" t="s">
        <v>217</v>
      </c>
      <c r="S366" s="254" t="s">
        <v>162</v>
      </c>
      <c r="T366" s="255" t="s">
        <v>162</v>
      </c>
      <c r="U366" s="224">
        <v>0.2445</v>
      </c>
      <c r="V366" s="224">
        <f>ROUND(E366*U366,2)</f>
        <v>1.96</v>
      </c>
      <c r="W366" s="224"/>
      <c r="X366" s="224" t="s">
        <v>163</v>
      </c>
      <c r="Y366" s="224" t="s">
        <v>164</v>
      </c>
      <c r="Z366" s="213"/>
      <c r="AA366" s="213"/>
      <c r="AB366" s="213"/>
      <c r="AC366" s="213"/>
      <c r="AD366" s="213"/>
      <c r="AE366" s="213"/>
      <c r="AF366" s="213"/>
      <c r="AG366" s="213" t="s">
        <v>165</v>
      </c>
      <c r="AH366" s="213"/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49">
        <v>204</v>
      </c>
      <c r="B367" s="250" t="s">
        <v>672</v>
      </c>
      <c r="C367" s="264" t="s">
        <v>673</v>
      </c>
      <c r="D367" s="251" t="s">
        <v>188</v>
      </c>
      <c r="E367" s="252">
        <v>6</v>
      </c>
      <c r="F367" s="253"/>
      <c r="G367" s="254">
        <f>ROUND(E367*F367,2)</f>
        <v>0</v>
      </c>
      <c r="H367" s="253"/>
      <c r="I367" s="254">
        <f>ROUND(E367*H367,2)</f>
        <v>0</v>
      </c>
      <c r="J367" s="253"/>
      <c r="K367" s="254">
        <f>ROUND(E367*J367,2)</f>
        <v>0</v>
      </c>
      <c r="L367" s="254">
        <v>21</v>
      </c>
      <c r="M367" s="254">
        <f>G367*(1+L367/100)</f>
        <v>0</v>
      </c>
      <c r="N367" s="252">
        <v>5.5000000000000003E-4</v>
      </c>
      <c r="O367" s="252">
        <f>ROUND(E367*N367,2)</f>
        <v>0</v>
      </c>
      <c r="P367" s="252">
        <v>0</v>
      </c>
      <c r="Q367" s="252">
        <f>ROUND(E367*P367,2)</f>
        <v>0</v>
      </c>
      <c r="R367" s="254" t="s">
        <v>217</v>
      </c>
      <c r="S367" s="254" t="s">
        <v>162</v>
      </c>
      <c r="T367" s="255" t="s">
        <v>162</v>
      </c>
      <c r="U367" s="224">
        <v>0.2802</v>
      </c>
      <c r="V367" s="224">
        <f>ROUND(E367*U367,2)</f>
        <v>1.68</v>
      </c>
      <c r="W367" s="224"/>
      <c r="X367" s="224" t="s">
        <v>163</v>
      </c>
      <c r="Y367" s="224" t="s">
        <v>164</v>
      </c>
      <c r="Z367" s="213"/>
      <c r="AA367" s="213"/>
      <c r="AB367" s="213"/>
      <c r="AC367" s="213"/>
      <c r="AD367" s="213"/>
      <c r="AE367" s="213"/>
      <c r="AF367" s="213"/>
      <c r="AG367" s="213" t="s">
        <v>165</v>
      </c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">
      <c r="A368" s="249">
        <v>205</v>
      </c>
      <c r="B368" s="250" t="s">
        <v>674</v>
      </c>
      <c r="C368" s="264" t="s">
        <v>675</v>
      </c>
      <c r="D368" s="251" t="s">
        <v>188</v>
      </c>
      <c r="E368" s="252">
        <v>18</v>
      </c>
      <c r="F368" s="253"/>
      <c r="G368" s="254">
        <f>ROUND(E368*F368,2)</f>
        <v>0</v>
      </c>
      <c r="H368" s="253"/>
      <c r="I368" s="254">
        <f>ROUND(E368*H368,2)</f>
        <v>0</v>
      </c>
      <c r="J368" s="253"/>
      <c r="K368" s="254">
        <f>ROUND(E368*J368,2)</f>
        <v>0</v>
      </c>
      <c r="L368" s="254">
        <v>21</v>
      </c>
      <c r="M368" s="254">
        <f>G368*(1+L368/100)</f>
        <v>0</v>
      </c>
      <c r="N368" s="252">
        <v>6.4000000000000005E-4</v>
      </c>
      <c r="O368" s="252">
        <f>ROUND(E368*N368,2)</f>
        <v>0.01</v>
      </c>
      <c r="P368" s="252">
        <v>0</v>
      </c>
      <c r="Q368" s="252">
        <f>ROUND(E368*P368,2)</f>
        <v>0</v>
      </c>
      <c r="R368" s="254" t="s">
        <v>217</v>
      </c>
      <c r="S368" s="254" t="s">
        <v>162</v>
      </c>
      <c r="T368" s="255" t="s">
        <v>162</v>
      </c>
      <c r="U368" s="224">
        <v>0.32969999999999999</v>
      </c>
      <c r="V368" s="224">
        <f>ROUND(E368*U368,2)</f>
        <v>5.93</v>
      </c>
      <c r="W368" s="224"/>
      <c r="X368" s="224" t="s">
        <v>163</v>
      </c>
      <c r="Y368" s="224" t="s">
        <v>164</v>
      </c>
      <c r="Z368" s="213"/>
      <c r="AA368" s="213"/>
      <c r="AB368" s="213"/>
      <c r="AC368" s="213"/>
      <c r="AD368" s="213"/>
      <c r="AE368" s="213"/>
      <c r="AF368" s="213"/>
      <c r="AG368" s="213" t="s">
        <v>165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49">
        <v>206</v>
      </c>
      <c r="B369" s="250" t="s">
        <v>676</v>
      </c>
      <c r="C369" s="264" t="s">
        <v>677</v>
      </c>
      <c r="D369" s="251" t="s">
        <v>188</v>
      </c>
      <c r="E369" s="252">
        <v>12</v>
      </c>
      <c r="F369" s="253"/>
      <c r="G369" s="254">
        <f>ROUND(E369*F369,2)</f>
        <v>0</v>
      </c>
      <c r="H369" s="253"/>
      <c r="I369" s="254">
        <f>ROUND(E369*H369,2)</f>
        <v>0</v>
      </c>
      <c r="J369" s="253"/>
      <c r="K369" s="254">
        <f>ROUND(E369*J369,2)</f>
        <v>0</v>
      </c>
      <c r="L369" s="254">
        <v>21</v>
      </c>
      <c r="M369" s="254">
        <f>G369*(1+L369/100)</f>
        <v>0</v>
      </c>
      <c r="N369" s="252">
        <v>8.0999999999999996E-4</v>
      </c>
      <c r="O369" s="252">
        <f>ROUND(E369*N369,2)</f>
        <v>0.01</v>
      </c>
      <c r="P369" s="252">
        <v>0</v>
      </c>
      <c r="Q369" s="252">
        <f>ROUND(E369*P369,2)</f>
        <v>0</v>
      </c>
      <c r="R369" s="254" t="s">
        <v>217</v>
      </c>
      <c r="S369" s="254" t="s">
        <v>162</v>
      </c>
      <c r="T369" s="255" t="s">
        <v>162</v>
      </c>
      <c r="U369" s="224">
        <v>0.41760000000000003</v>
      </c>
      <c r="V369" s="224">
        <f>ROUND(E369*U369,2)</f>
        <v>5.01</v>
      </c>
      <c r="W369" s="224"/>
      <c r="X369" s="224" t="s">
        <v>163</v>
      </c>
      <c r="Y369" s="224" t="s">
        <v>164</v>
      </c>
      <c r="Z369" s="213"/>
      <c r="AA369" s="213"/>
      <c r="AB369" s="213"/>
      <c r="AC369" s="213"/>
      <c r="AD369" s="213"/>
      <c r="AE369" s="213"/>
      <c r="AF369" s="213"/>
      <c r="AG369" s="213" t="s">
        <v>165</v>
      </c>
      <c r="AH369" s="213"/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">
      <c r="A370" s="249">
        <v>207</v>
      </c>
      <c r="B370" s="250" t="s">
        <v>678</v>
      </c>
      <c r="C370" s="264" t="s">
        <v>679</v>
      </c>
      <c r="D370" s="251" t="s">
        <v>188</v>
      </c>
      <c r="E370" s="252">
        <v>12</v>
      </c>
      <c r="F370" s="253"/>
      <c r="G370" s="254">
        <f>ROUND(E370*F370,2)</f>
        <v>0</v>
      </c>
      <c r="H370" s="253"/>
      <c r="I370" s="254">
        <f>ROUND(E370*H370,2)</f>
        <v>0</v>
      </c>
      <c r="J370" s="253"/>
      <c r="K370" s="254">
        <f>ROUND(E370*J370,2)</f>
        <v>0</v>
      </c>
      <c r="L370" s="254">
        <v>21</v>
      </c>
      <c r="M370" s="254">
        <f>G370*(1+L370/100)</f>
        <v>0</v>
      </c>
      <c r="N370" s="252">
        <v>1.42E-3</v>
      </c>
      <c r="O370" s="252">
        <f>ROUND(E370*N370,2)</f>
        <v>0.02</v>
      </c>
      <c r="P370" s="252">
        <v>0</v>
      </c>
      <c r="Q370" s="252">
        <f>ROUND(E370*P370,2)</f>
        <v>0</v>
      </c>
      <c r="R370" s="254" t="s">
        <v>217</v>
      </c>
      <c r="S370" s="254" t="s">
        <v>162</v>
      </c>
      <c r="T370" s="255" t="s">
        <v>162</v>
      </c>
      <c r="U370" s="224">
        <v>0.73080000000000001</v>
      </c>
      <c r="V370" s="224">
        <f>ROUND(E370*U370,2)</f>
        <v>8.77</v>
      </c>
      <c r="W370" s="224"/>
      <c r="X370" s="224" t="s">
        <v>163</v>
      </c>
      <c r="Y370" s="224" t="s">
        <v>164</v>
      </c>
      <c r="Z370" s="213"/>
      <c r="AA370" s="213"/>
      <c r="AB370" s="213"/>
      <c r="AC370" s="213"/>
      <c r="AD370" s="213"/>
      <c r="AE370" s="213"/>
      <c r="AF370" s="213"/>
      <c r="AG370" s="213" t="s">
        <v>165</v>
      </c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39">
        <v>208</v>
      </c>
      <c r="B371" s="240" t="s">
        <v>680</v>
      </c>
      <c r="C371" s="260" t="s">
        <v>681</v>
      </c>
      <c r="D371" s="241" t="s">
        <v>206</v>
      </c>
      <c r="E371" s="242">
        <v>84</v>
      </c>
      <c r="F371" s="243"/>
      <c r="G371" s="244">
        <f>ROUND(E371*F371,2)</f>
        <v>0</v>
      </c>
      <c r="H371" s="243"/>
      <c r="I371" s="244">
        <f>ROUND(E371*H371,2)</f>
        <v>0</v>
      </c>
      <c r="J371" s="243"/>
      <c r="K371" s="244">
        <f>ROUND(E371*J371,2)</f>
        <v>0</v>
      </c>
      <c r="L371" s="244">
        <v>21</v>
      </c>
      <c r="M371" s="244">
        <f>G371*(1+L371/100)</f>
        <v>0</v>
      </c>
      <c r="N371" s="242">
        <v>0</v>
      </c>
      <c r="O371" s="242">
        <f>ROUND(E371*N371,2)</f>
        <v>0</v>
      </c>
      <c r="P371" s="242">
        <v>0</v>
      </c>
      <c r="Q371" s="242">
        <f>ROUND(E371*P371,2)</f>
        <v>0</v>
      </c>
      <c r="R371" s="244" t="s">
        <v>217</v>
      </c>
      <c r="S371" s="244" t="s">
        <v>162</v>
      </c>
      <c r="T371" s="245" t="s">
        <v>162</v>
      </c>
      <c r="U371" s="224">
        <v>1.7999999999999999E-2</v>
      </c>
      <c r="V371" s="224">
        <f>ROUND(E371*U371,2)</f>
        <v>1.51</v>
      </c>
      <c r="W371" s="224"/>
      <c r="X371" s="224" t="s">
        <v>163</v>
      </c>
      <c r="Y371" s="224" t="s">
        <v>164</v>
      </c>
      <c r="Z371" s="213"/>
      <c r="AA371" s="213"/>
      <c r="AB371" s="213"/>
      <c r="AC371" s="213"/>
      <c r="AD371" s="213"/>
      <c r="AE371" s="213"/>
      <c r="AF371" s="213"/>
      <c r="AG371" s="213" t="s">
        <v>165</v>
      </c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2" x14ac:dyDescent="0.2">
      <c r="A372" s="220"/>
      <c r="B372" s="221"/>
      <c r="C372" s="265" t="s">
        <v>420</v>
      </c>
      <c r="D372" s="256"/>
      <c r="E372" s="256"/>
      <c r="F372" s="256"/>
      <c r="G372" s="256"/>
      <c r="H372" s="224"/>
      <c r="I372" s="224"/>
      <c r="J372" s="224"/>
      <c r="K372" s="224"/>
      <c r="L372" s="224"/>
      <c r="M372" s="224"/>
      <c r="N372" s="223"/>
      <c r="O372" s="223"/>
      <c r="P372" s="223"/>
      <c r="Q372" s="223"/>
      <c r="R372" s="224"/>
      <c r="S372" s="224"/>
      <c r="T372" s="224"/>
      <c r="U372" s="224"/>
      <c r="V372" s="224"/>
      <c r="W372" s="224"/>
      <c r="X372" s="224"/>
      <c r="Y372" s="224"/>
      <c r="Z372" s="213"/>
      <c r="AA372" s="213"/>
      <c r="AB372" s="213"/>
      <c r="AC372" s="213"/>
      <c r="AD372" s="213"/>
      <c r="AE372" s="213"/>
      <c r="AF372" s="213"/>
      <c r="AG372" s="213" t="s">
        <v>177</v>
      </c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2" x14ac:dyDescent="0.2">
      <c r="A373" s="220"/>
      <c r="B373" s="221"/>
      <c r="C373" s="262" t="s">
        <v>341</v>
      </c>
      <c r="D373" s="226"/>
      <c r="E373" s="227">
        <v>7</v>
      </c>
      <c r="F373" s="224"/>
      <c r="G373" s="224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24"/>
      <c r="Z373" s="213"/>
      <c r="AA373" s="213"/>
      <c r="AB373" s="213"/>
      <c r="AC373" s="213"/>
      <c r="AD373" s="213"/>
      <c r="AE373" s="213"/>
      <c r="AF373" s="213"/>
      <c r="AG373" s="213" t="s">
        <v>169</v>
      </c>
      <c r="AH373" s="213">
        <v>5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3" x14ac:dyDescent="0.2">
      <c r="A374" s="220"/>
      <c r="B374" s="221"/>
      <c r="C374" s="262" t="s">
        <v>344</v>
      </c>
      <c r="D374" s="226"/>
      <c r="E374" s="227">
        <v>45</v>
      </c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24"/>
      <c r="Z374" s="213"/>
      <c r="AA374" s="213"/>
      <c r="AB374" s="213"/>
      <c r="AC374" s="213"/>
      <c r="AD374" s="213"/>
      <c r="AE374" s="213"/>
      <c r="AF374" s="213"/>
      <c r="AG374" s="213" t="s">
        <v>169</v>
      </c>
      <c r="AH374" s="213">
        <v>5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3" x14ac:dyDescent="0.2">
      <c r="A375" s="220"/>
      <c r="B375" s="221"/>
      <c r="C375" s="262" t="s">
        <v>347</v>
      </c>
      <c r="D375" s="226"/>
      <c r="E375" s="227">
        <v>32</v>
      </c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24"/>
      <c r="Z375" s="213"/>
      <c r="AA375" s="213"/>
      <c r="AB375" s="213"/>
      <c r="AC375" s="213"/>
      <c r="AD375" s="213"/>
      <c r="AE375" s="213"/>
      <c r="AF375" s="213"/>
      <c r="AG375" s="213" t="s">
        <v>169</v>
      </c>
      <c r="AH375" s="213">
        <v>5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ht="22.5" outlineLevel="1" x14ac:dyDescent="0.2">
      <c r="A376" s="239">
        <v>209</v>
      </c>
      <c r="B376" s="240" t="s">
        <v>682</v>
      </c>
      <c r="C376" s="260" t="s">
        <v>683</v>
      </c>
      <c r="D376" s="241" t="s">
        <v>206</v>
      </c>
      <c r="E376" s="242">
        <v>26</v>
      </c>
      <c r="F376" s="243"/>
      <c r="G376" s="244">
        <f>ROUND(E376*F376,2)</f>
        <v>0</v>
      </c>
      <c r="H376" s="243"/>
      <c r="I376" s="244">
        <f>ROUND(E376*H376,2)</f>
        <v>0</v>
      </c>
      <c r="J376" s="243"/>
      <c r="K376" s="244">
        <f>ROUND(E376*J376,2)</f>
        <v>0</v>
      </c>
      <c r="L376" s="244">
        <v>21</v>
      </c>
      <c r="M376" s="244">
        <f>G376*(1+L376/100)</f>
        <v>0</v>
      </c>
      <c r="N376" s="242">
        <v>0</v>
      </c>
      <c r="O376" s="242">
        <f>ROUND(E376*N376,2)</f>
        <v>0</v>
      </c>
      <c r="P376" s="242">
        <v>0</v>
      </c>
      <c r="Q376" s="242">
        <f>ROUND(E376*P376,2)</f>
        <v>0</v>
      </c>
      <c r="R376" s="244" t="s">
        <v>217</v>
      </c>
      <c r="S376" s="244" t="s">
        <v>162</v>
      </c>
      <c r="T376" s="245" t="s">
        <v>162</v>
      </c>
      <c r="U376" s="224">
        <v>2.1000000000000001E-2</v>
      </c>
      <c r="V376" s="224">
        <f>ROUND(E376*U376,2)</f>
        <v>0.55000000000000004</v>
      </c>
      <c r="W376" s="224"/>
      <c r="X376" s="224" t="s">
        <v>163</v>
      </c>
      <c r="Y376" s="224" t="s">
        <v>164</v>
      </c>
      <c r="Z376" s="213"/>
      <c r="AA376" s="213"/>
      <c r="AB376" s="213"/>
      <c r="AC376" s="213"/>
      <c r="AD376" s="213"/>
      <c r="AE376" s="213"/>
      <c r="AF376" s="213"/>
      <c r="AG376" s="213" t="s">
        <v>165</v>
      </c>
      <c r="AH376" s="213"/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2" x14ac:dyDescent="0.2">
      <c r="A377" s="220"/>
      <c r="B377" s="221"/>
      <c r="C377" s="265" t="s">
        <v>420</v>
      </c>
      <c r="D377" s="256"/>
      <c r="E377" s="256"/>
      <c r="F377" s="256"/>
      <c r="G377" s="256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24"/>
      <c r="Z377" s="213"/>
      <c r="AA377" s="213"/>
      <c r="AB377" s="213"/>
      <c r="AC377" s="213"/>
      <c r="AD377" s="213"/>
      <c r="AE377" s="213"/>
      <c r="AF377" s="213"/>
      <c r="AG377" s="213" t="s">
        <v>177</v>
      </c>
      <c r="AH377" s="213"/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2" x14ac:dyDescent="0.2">
      <c r="A378" s="220"/>
      <c r="B378" s="221"/>
      <c r="C378" s="262" t="s">
        <v>350</v>
      </c>
      <c r="D378" s="226"/>
      <c r="E378" s="227">
        <v>26</v>
      </c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24"/>
      <c r="Z378" s="213"/>
      <c r="AA378" s="213"/>
      <c r="AB378" s="213"/>
      <c r="AC378" s="213"/>
      <c r="AD378" s="213"/>
      <c r="AE378" s="213"/>
      <c r="AF378" s="213"/>
      <c r="AG378" s="213" t="s">
        <v>169</v>
      </c>
      <c r="AH378" s="213">
        <v>5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ht="22.5" outlineLevel="1" x14ac:dyDescent="0.2">
      <c r="A379" s="239">
        <v>210</v>
      </c>
      <c r="B379" s="240" t="s">
        <v>684</v>
      </c>
      <c r="C379" s="260" t="s">
        <v>685</v>
      </c>
      <c r="D379" s="241" t="s">
        <v>206</v>
      </c>
      <c r="E379" s="242">
        <v>82</v>
      </c>
      <c r="F379" s="243"/>
      <c r="G379" s="244">
        <f>ROUND(E379*F379,2)</f>
        <v>0</v>
      </c>
      <c r="H379" s="243"/>
      <c r="I379" s="244">
        <f>ROUND(E379*H379,2)</f>
        <v>0</v>
      </c>
      <c r="J379" s="243"/>
      <c r="K379" s="244">
        <f>ROUND(E379*J379,2)</f>
        <v>0</v>
      </c>
      <c r="L379" s="244">
        <v>21</v>
      </c>
      <c r="M379" s="244">
        <f>G379*(1+L379/100)</f>
        <v>0</v>
      </c>
      <c r="N379" s="242">
        <v>0</v>
      </c>
      <c r="O379" s="242">
        <f>ROUND(E379*N379,2)</f>
        <v>0</v>
      </c>
      <c r="P379" s="242">
        <v>0</v>
      </c>
      <c r="Q379" s="242">
        <f>ROUND(E379*P379,2)</f>
        <v>0</v>
      </c>
      <c r="R379" s="244" t="s">
        <v>217</v>
      </c>
      <c r="S379" s="244" t="s">
        <v>162</v>
      </c>
      <c r="T379" s="245" t="s">
        <v>162</v>
      </c>
      <c r="U379" s="224">
        <v>3.2000000000000001E-2</v>
      </c>
      <c r="V379" s="224">
        <f>ROUND(E379*U379,2)</f>
        <v>2.62</v>
      </c>
      <c r="W379" s="224"/>
      <c r="X379" s="224" t="s">
        <v>163</v>
      </c>
      <c r="Y379" s="224" t="s">
        <v>164</v>
      </c>
      <c r="Z379" s="213"/>
      <c r="AA379" s="213"/>
      <c r="AB379" s="213"/>
      <c r="AC379" s="213"/>
      <c r="AD379" s="213"/>
      <c r="AE379" s="213"/>
      <c r="AF379" s="213"/>
      <c r="AG379" s="213" t="s">
        <v>165</v>
      </c>
      <c r="AH379" s="213"/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2" x14ac:dyDescent="0.2">
      <c r="A380" s="220"/>
      <c r="B380" s="221"/>
      <c r="C380" s="265" t="s">
        <v>420</v>
      </c>
      <c r="D380" s="256"/>
      <c r="E380" s="256"/>
      <c r="F380" s="256"/>
      <c r="G380" s="256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24"/>
      <c r="Z380" s="213"/>
      <c r="AA380" s="213"/>
      <c r="AB380" s="213"/>
      <c r="AC380" s="213"/>
      <c r="AD380" s="213"/>
      <c r="AE380" s="213"/>
      <c r="AF380" s="213"/>
      <c r="AG380" s="213" t="s">
        <v>177</v>
      </c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2" x14ac:dyDescent="0.2">
      <c r="A381" s="220"/>
      <c r="B381" s="221"/>
      <c r="C381" s="262" t="s">
        <v>353</v>
      </c>
      <c r="D381" s="226"/>
      <c r="E381" s="227">
        <v>82</v>
      </c>
      <c r="F381" s="224"/>
      <c r="G381" s="22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24"/>
      <c r="Z381" s="213"/>
      <c r="AA381" s="213"/>
      <c r="AB381" s="213"/>
      <c r="AC381" s="213"/>
      <c r="AD381" s="213"/>
      <c r="AE381" s="213"/>
      <c r="AF381" s="213"/>
      <c r="AG381" s="213" t="s">
        <v>169</v>
      </c>
      <c r="AH381" s="213">
        <v>5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">
      <c r="A382" s="239">
        <v>211</v>
      </c>
      <c r="B382" s="240" t="s">
        <v>686</v>
      </c>
      <c r="C382" s="260" t="s">
        <v>687</v>
      </c>
      <c r="D382" s="241" t="s">
        <v>206</v>
      </c>
      <c r="E382" s="242">
        <v>8</v>
      </c>
      <c r="F382" s="243"/>
      <c r="G382" s="244">
        <f>ROUND(E382*F382,2)</f>
        <v>0</v>
      </c>
      <c r="H382" s="243"/>
      <c r="I382" s="244">
        <f>ROUND(E382*H382,2)</f>
        <v>0</v>
      </c>
      <c r="J382" s="243"/>
      <c r="K382" s="244">
        <f>ROUND(E382*J382,2)</f>
        <v>0</v>
      </c>
      <c r="L382" s="244">
        <v>21</v>
      </c>
      <c r="M382" s="244">
        <f>G382*(1+L382/100)</f>
        <v>0</v>
      </c>
      <c r="N382" s="242">
        <v>0</v>
      </c>
      <c r="O382" s="242">
        <f>ROUND(E382*N382,2)</f>
        <v>0</v>
      </c>
      <c r="P382" s="242">
        <v>0</v>
      </c>
      <c r="Q382" s="242">
        <f>ROUND(E382*P382,2)</f>
        <v>0</v>
      </c>
      <c r="R382" s="244" t="s">
        <v>217</v>
      </c>
      <c r="S382" s="244" t="s">
        <v>162</v>
      </c>
      <c r="T382" s="245" t="s">
        <v>162</v>
      </c>
      <c r="U382" s="224">
        <v>4.2000000000000003E-2</v>
      </c>
      <c r="V382" s="224">
        <f>ROUND(E382*U382,2)</f>
        <v>0.34</v>
      </c>
      <c r="W382" s="224"/>
      <c r="X382" s="224" t="s">
        <v>163</v>
      </c>
      <c r="Y382" s="224" t="s">
        <v>164</v>
      </c>
      <c r="Z382" s="213"/>
      <c r="AA382" s="213"/>
      <c r="AB382" s="213"/>
      <c r="AC382" s="213"/>
      <c r="AD382" s="213"/>
      <c r="AE382" s="213"/>
      <c r="AF382" s="213"/>
      <c r="AG382" s="213" t="s">
        <v>165</v>
      </c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2" x14ac:dyDescent="0.2">
      <c r="A383" s="220"/>
      <c r="B383" s="221"/>
      <c r="C383" s="265" t="s">
        <v>420</v>
      </c>
      <c r="D383" s="256"/>
      <c r="E383" s="256"/>
      <c r="F383" s="256"/>
      <c r="G383" s="256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24"/>
      <c r="Z383" s="213"/>
      <c r="AA383" s="213"/>
      <c r="AB383" s="213"/>
      <c r="AC383" s="213"/>
      <c r="AD383" s="213"/>
      <c r="AE383" s="213"/>
      <c r="AF383" s="213"/>
      <c r="AG383" s="213" t="s">
        <v>177</v>
      </c>
      <c r="AH383" s="213"/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2" x14ac:dyDescent="0.2">
      <c r="A384" s="220"/>
      <c r="B384" s="221"/>
      <c r="C384" s="262" t="s">
        <v>356</v>
      </c>
      <c r="D384" s="226"/>
      <c r="E384" s="227">
        <v>8</v>
      </c>
      <c r="F384" s="224"/>
      <c r="G384" s="224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24"/>
      <c r="Z384" s="213"/>
      <c r="AA384" s="213"/>
      <c r="AB384" s="213"/>
      <c r="AC384" s="213"/>
      <c r="AD384" s="213"/>
      <c r="AE384" s="213"/>
      <c r="AF384" s="213"/>
      <c r="AG384" s="213" t="s">
        <v>169</v>
      </c>
      <c r="AH384" s="213">
        <v>5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">
      <c r="A385" s="239">
        <v>212</v>
      </c>
      <c r="B385" s="240" t="s">
        <v>688</v>
      </c>
      <c r="C385" s="260" t="s">
        <v>689</v>
      </c>
      <c r="D385" s="241" t="s">
        <v>206</v>
      </c>
      <c r="E385" s="242">
        <v>28</v>
      </c>
      <c r="F385" s="243"/>
      <c r="G385" s="244">
        <f>ROUND(E385*F385,2)</f>
        <v>0</v>
      </c>
      <c r="H385" s="243"/>
      <c r="I385" s="244">
        <f>ROUND(E385*H385,2)</f>
        <v>0</v>
      </c>
      <c r="J385" s="243"/>
      <c r="K385" s="244">
        <f>ROUND(E385*J385,2)</f>
        <v>0</v>
      </c>
      <c r="L385" s="244">
        <v>21</v>
      </c>
      <c r="M385" s="244">
        <f>G385*(1+L385/100)</f>
        <v>0</v>
      </c>
      <c r="N385" s="242">
        <v>0</v>
      </c>
      <c r="O385" s="242">
        <f>ROUND(E385*N385,2)</f>
        <v>0</v>
      </c>
      <c r="P385" s="242">
        <v>0</v>
      </c>
      <c r="Q385" s="242">
        <f>ROUND(E385*P385,2)</f>
        <v>0</v>
      </c>
      <c r="R385" s="244" t="s">
        <v>217</v>
      </c>
      <c r="S385" s="244" t="s">
        <v>162</v>
      </c>
      <c r="T385" s="245" t="s">
        <v>162</v>
      </c>
      <c r="U385" s="224">
        <v>5.2999999999999999E-2</v>
      </c>
      <c r="V385" s="224">
        <f>ROUND(E385*U385,2)</f>
        <v>1.48</v>
      </c>
      <c r="W385" s="224"/>
      <c r="X385" s="224" t="s">
        <v>163</v>
      </c>
      <c r="Y385" s="224" t="s">
        <v>164</v>
      </c>
      <c r="Z385" s="213"/>
      <c r="AA385" s="213"/>
      <c r="AB385" s="213"/>
      <c r="AC385" s="213"/>
      <c r="AD385" s="213"/>
      <c r="AE385" s="213"/>
      <c r="AF385" s="213"/>
      <c r="AG385" s="213" t="s">
        <v>165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2" x14ac:dyDescent="0.2">
      <c r="A386" s="220"/>
      <c r="B386" s="221"/>
      <c r="C386" s="265" t="s">
        <v>420</v>
      </c>
      <c r="D386" s="256"/>
      <c r="E386" s="256"/>
      <c r="F386" s="256"/>
      <c r="G386" s="256"/>
      <c r="H386" s="224"/>
      <c r="I386" s="224"/>
      <c r="J386" s="224"/>
      <c r="K386" s="224"/>
      <c r="L386" s="224"/>
      <c r="M386" s="224"/>
      <c r="N386" s="223"/>
      <c r="O386" s="223"/>
      <c r="P386" s="223"/>
      <c r="Q386" s="223"/>
      <c r="R386" s="224"/>
      <c r="S386" s="224"/>
      <c r="T386" s="224"/>
      <c r="U386" s="224"/>
      <c r="V386" s="224"/>
      <c r="W386" s="224"/>
      <c r="X386" s="224"/>
      <c r="Y386" s="224"/>
      <c r="Z386" s="213"/>
      <c r="AA386" s="213"/>
      <c r="AB386" s="213"/>
      <c r="AC386" s="213"/>
      <c r="AD386" s="213"/>
      <c r="AE386" s="213"/>
      <c r="AF386" s="213"/>
      <c r="AG386" s="213" t="s">
        <v>177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2" x14ac:dyDescent="0.2">
      <c r="A387" s="220"/>
      <c r="B387" s="221"/>
      <c r="C387" s="262" t="s">
        <v>359</v>
      </c>
      <c r="D387" s="226"/>
      <c r="E387" s="227">
        <v>28</v>
      </c>
      <c r="F387" s="224"/>
      <c r="G387" s="224"/>
      <c r="H387" s="224"/>
      <c r="I387" s="224"/>
      <c r="J387" s="224"/>
      <c r="K387" s="224"/>
      <c r="L387" s="224"/>
      <c r="M387" s="224"/>
      <c r="N387" s="223"/>
      <c r="O387" s="223"/>
      <c r="P387" s="223"/>
      <c r="Q387" s="223"/>
      <c r="R387" s="224"/>
      <c r="S387" s="224"/>
      <c r="T387" s="224"/>
      <c r="U387" s="224"/>
      <c r="V387" s="224"/>
      <c r="W387" s="224"/>
      <c r="X387" s="224"/>
      <c r="Y387" s="224"/>
      <c r="Z387" s="213"/>
      <c r="AA387" s="213"/>
      <c r="AB387" s="213"/>
      <c r="AC387" s="213"/>
      <c r="AD387" s="213"/>
      <c r="AE387" s="213"/>
      <c r="AF387" s="213"/>
      <c r="AG387" s="213" t="s">
        <v>169</v>
      </c>
      <c r="AH387" s="213">
        <v>5</v>
      </c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 x14ac:dyDescent="0.2">
      <c r="A388" s="239">
        <v>213</v>
      </c>
      <c r="B388" s="240" t="s">
        <v>690</v>
      </c>
      <c r="C388" s="260" t="s">
        <v>691</v>
      </c>
      <c r="D388" s="241" t="s">
        <v>206</v>
      </c>
      <c r="E388" s="242">
        <v>84</v>
      </c>
      <c r="F388" s="243"/>
      <c r="G388" s="244">
        <f>ROUND(E388*F388,2)</f>
        <v>0</v>
      </c>
      <c r="H388" s="243"/>
      <c r="I388" s="244">
        <f>ROUND(E388*H388,2)</f>
        <v>0</v>
      </c>
      <c r="J388" s="243"/>
      <c r="K388" s="244">
        <f>ROUND(E388*J388,2)</f>
        <v>0</v>
      </c>
      <c r="L388" s="244">
        <v>21</v>
      </c>
      <c r="M388" s="244">
        <f>G388*(1+L388/100)</f>
        <v>0</v>
      </c>
      <c r="N388" s="242">
        <v>0</v>
      </c>
      <c r="O388" s="242">
        <f>ROUND(E388*N388,2)</f>
        <v>0</v>
      </c>
      <c r="P388" s="242">
        <v>0</v>
      </c>
      <c r="Q388" s="242">
        <f>ROUND(E388*P388,2)</f>
        <v>0</v>
      </c>
      <c r="R388" s="244"/>
      <c r="S388" s="244" t="s">
        <v>162</v>
      </c>
      <c r="T388" s="245" t="s">
        <v>162</v>
      </c>
      <c r="U388" s="224">
        <v>0</v>
      </c>
      <c r="V388" s="224">
        <f>ROUND(E388*U388,2)</f>
        <v>0</v>
      </c>
      <c r="W388" s="224"/>
      <c r="X388" s="224" t="s">
        <v>163</v>
      </c>
      <c r="Y388" s="224" t="s">
        <v>220</v>
      </c>
      <c r="Z388" s="213"/>
      <c r="AA388" s="213"/>
      <c r="AB388" s="213"/>
      <c r="AC388" s="213"/>
      <c r="AD388" s="213"/>
      <c r="AE388" s="213"/>
      <c r="AF388" s="213"/>
      <c r="AG388" s="213" t="s">
        <v>165</v>
      </c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2" x14ac:dyDescent="0.2">
      <c r="A389" s="220"/>
      <c r="B389" s="221"/>
      <c r="C389" s="262" t="s">
        <v>341</v>
      </c>
      <c r="D389" s="226"/>
      <c r="E389" s="227">
        <v>7</v>
      </c>
      <c r="F389" s="224"/>
      <c r="G389" s="224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24"/>
      <c r="Z389" s="213"/>
      <c r="AA389" s="213"/>
      <c r="AB389" s="213"/>
      <c r="AC389" s="213"/>
      <c r="AD389" s="213"/>
      <c r="AE389" s="213"/>
      <c r="AF389" s="213"/>
      <c r="AG389" s="213" t="s">
        <v>169</v>
      </c>
      <c r="AH389" s="213">
        <v>5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3" x14ac:dyDescent="0.2">
      <c r="A390" s="220"/>
      <c r="B390" s="221"/>
      <c r="C390" s="262" t="s">
        <v>344</v>
      </c>
      <c r="D390" s="226"/>
      <c r="E390" s="227">
        <v>45</v>
      </c>
      <c r="F390" s="224"/>
      <c r="G390" s="224"/>
      <c r="H390" s="224"/>
      <c r="I390" s="224"/>
      <c r="J390" s="224"/>
      <c r="K390" s="224"/>
      <c r="L390" s="224"/>
      <c r="M390" s="224"/>
      <c r="N390" s="223"/>
      <c r="O390" s="223"/>
      <c r="P390" s="223"/>
      <c r="Q390" s="223"/>
      <c r="R390" s="224"/>
      <c r="S390" s="224"/>
      <c r="T390" s="224"/>
      <c r="U390" s="224"/>
      <c r="V390" s="224"/>
      <c r="W390" s="224"/>
      <c r="X390" s="224"/>
      <c r="Y390" s="224"/>
      <c r="Z390" s="213"/>
      <c r="AA390" s="213"/>
      <c r="AB390" s="213"/>
      <c r="AC390" s="213"/>
      <c r="AD390" s="213"/>
      <c r="AE390" s="213"/>
      <c r="AF390" s="213"/>
      <c r="AG390" s="213" t="s">
        <v>169</v>
      </c>
      <c r="AH390" s="213">
        <v>5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3" x14ac:dyDescent="0.2">
      <c r="A391" s="220"/>
      <c r="B391" s="221"/>
      <c r="C391" s="262" t="s">
        <v>347</v>
      </c>
      <c r="D391" s="226"/>
      <c r="E391" s="227">
        <v>32</v>
      </c>
      <c r="F391" s="224"/>
      <c r="G391" s="224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24"/>
      <c r="Z391" s="213"/>
      <c r="AA391" s="213"/>
      <c r="AB391" s="213"/>
      <c r="AC391" s="213"/>
      <c r="AD391" s="213"/>
      <c r="AE391" s="213"/>
      <c r="AF391" s="213"/>
      <c r="AG391" s="213" t="s">
        <v>169</v>
      </c>
      <c r="AH391" s="213">
        <v>5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">
      <c r="A392" s="239">
        <v>214</v>
      </c>
      <c r="B392" s="240" t="s">
        <v>692</v>
      </c>
      <c r="C392" s="260" t="s">
        <v>693</v>
      </c>
      <c r="D392" s="241" t="s">
        <v>206</v>
      </c>
      <c r="E392" s="242">
        <v>26</v>
      </c>
      <c r="F392" s="243"/>
      <c r="G392" s="244">
        <f>ROUND(E392*F392,2)</f>
        <v>0</v>
      </c>
      <c r="H392" s="243"/>
      <c r="I392" s="244">
        <f>ROUND(E392*H392,2)</f>
        <v>0</v>
      </c>
      <c r="J392" s="243"/>
      <c r="K392" s="244">
        <f>ROUND(E392*J392,2)</f>
        <v>0</v>
      </c>
      <c r="L392" s="244">
        <v>21</v>
      </c>
      <c r="M392" s="244">
        <f>G392*(1+L392/100)</f>
        <v>0</v>
      </c>
      <c r="N392" s="242">
        <v>0</v>
      </c>
      <c r="O392" s="242">
        <f>ROUND(E392*N392,2)</f>
        <v>0</v>
      </c>
      <c r="P392" s="242">
        <v>0</v>
      </c>
      <c r="Q392" s="242">
        <f>ROUND(E392*P392,2)</f>
        <v>0</v>
      </c>
      <c r="R392" s="244"/>
      <c r="S392" s="244" t="s">
        <v>162</v>
      </c>
      <c r="T392" s="245" t="s">
        <v>162</v>
      </c>
      <c r="U392" s="224">
        <v>0</v>
      </c>
      <c r="V392" s="224">
        <f>ROUND(E392*U392,2)</f>
        <v>0</v>
      </c>
      <c r="W392" s="224"/>
      <c r="X392" s="224" t="s">
        <v>163</v>
      </c>
      <c r="Y392" s="224" t="s">
        <v>220</v>
      </c>
      <c r="Z392" s="213"/>
      <c r="AA392" s="213"/>
      <c r="AB392" s="213"/>
      <c r="AC392" s="213"/>
      <c r="AD392" s="213"/>
      <c r="AE392" s="213"/>
      <c r="AF392" s="213"/>
      <c r="AG392" s="213" t="s">
        <v>165</v>
      </c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2" x14ac:dyDescent="0.2">
      <c r="A393" s="220"/>
      <c r="B393" s="221"/>
      <c r="C393" s="262" t="s">
        <v>350</v>
      </c>
      <c r="D393" s="226"/>
      <c r="E393" s="227">
        <v>26</v>
      </c>
      <c r="F393" s="224"/>
      <c r="G393" s="224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24"/>
      <c r="Z393" s="213"/>
      <c r="AA393" s="213"/>
      <c r="AB393" s="213"/>
      <c r="AC393" s="213"/>
      <c r="AD393" s="213"/>
      <c r="AE393" s="213"/>
      <c r="AF393" s="213"/>
      <c r="AG393" s="213" t="s">
        <v>169</v>
      </c>
      <c r="AH393" s="213">
        <v>5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39">
        <v>215</v>
      </c>
      <c r="B394" s="240" t="s">
        <v>694</v>
      </c>
      <c r="C394" s="260" t="s">
        <v>695</v>
      </c>
      <c r="D394" s="241" t="s">
        <v>206</v>
      </c>
      <c r="E394" s="242">
        <v>82</v>
      </c>
      <c r="F394" s="243"/>
      <c r="G394" s="244">
        <f>ROUND(E394*F394,2)</f>
        <v>0</v>
      </c>
      <c r="H394" s="243"/>
      <c r="I394" s="244">
        <f>ROUND(E394*H394,2)</f>
        <v>0</v>
      </c>
      <c r="J394" s="243"/>
      <c r="K394" s="244">
        <f>ROUND(E394*J394,2)</f>
        <v>0</v>
      </c>
      <c r="L394" s="244">
        <v>21</v>
      </c>
      <c r="M394" s="244">
        <f>G394*(1+L394/100)</f>
        <v>0</v>
      </c>
      <c r="N394" s="242">
        <v>0</v>
      </c>
      <c r="O394" s="242">
        <f>ROUND(E394*N394,2)</f>
        <v>0</v>
      </c>
      <c r="P394" s="242">
        <v>0</v>
      </c>
      <c r="Q394" s="242">
        <f>ROUND(E394*P394,2)</f>
        <v>0</v>
      </c>
      <c r="R394" s="244"/>
      <c r="S394" s="244" t="s">
        <v>162</v>
      </c>
      <c r="T394" s="245" t="s">
        <v>162</v>
      </c>
      <c r="U394" s="224">
        <v>0</v>
      </c>
      <c r="V394" s="224">
        <f>ROUND(E394*U394,2)</f>
        <v>0</v>
      </c>
      <c r="W394" s="224"/>
      <c r="X394" s="224" t="s">
        <v>163</v>
      </c>
      <c r="Y394" s="224" t="s">
        <v>220</v>
      </c>
      <c r="Z394" s="213"/>
      <c r="AA394" s="213"/>
      <c r="AB394" s="213"/>
      <c r="AC394" s="213"/>
      <c r="AD394" s="213"/>
      <c r="AE394" s="213"/>
      <c r="AF394" s="213"/>
      <c r="AG394" s="213" t="s">
        <v>165</v>
      </c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2" x14ac:dyDescent="0.2">
      <c r="A395" s="220"/>
      <c r="B395" s="221"/>
      <c r="C395" s="262" t="s">
        <v>353</v>
      </c>
      <c r="D395" s="226"/>
      <c r="E395" s="227">
        <v>82</v>
      </c>
      <c r="F395" s="224"/>
      <c r="G395" s="224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24"/>
      <c r="Z395" s="213"/>
      <c r="AA395" s="213"/>
      <c r="AB395" s="213"/>
      <c r="AC395" s="213"/>
      <c r="AD395" s="213"/>
      <c r="AE395" s="213"/>
      <c r="AF395" s="213"/>
      <c r="AG395" s="213" t="s">
        <v>169</v>
      </c>
      <c r="AH395" s="213">
        <v>5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">
      <c r="A396" s="239">
        <v>216</v>
      </c>
      <c r="B396" s="240" t="s">
        <v>696</v>
      </c>
      <c r="C396" s="260" t="s">
        <v>697</v>
      </c>
      <c r="D396" s="241" t="s">
        <v>206</v>
      </c>
      <c r="E396" s="242">
        <v>8</v>
      </c>
      <c r="F396" s="243"/>
      <c r="G396" s="244">
        <f>ROUND(E396*F396,2)</f>
        <v>0</v>
      </c>
      <c r="H396" s="243"/>
      <c r="I396" s="244">
        <f>ROUND(E396*H396,2)</f>
        <v>0</v>
      </c>
      <c r="J396" s="243"/>
      <c r="K396" s="244">
        <f>ROUND(E396*J396,2)</f>
        <v>0</v>
      </c>
      <c r="L396" s="244">
        <v>21</v>
      </c>
      <c r="M396" s="244">
        <f>G396*(1+L396/100)</f>
        <v>0</v>
      </c>
      <c r="N396" s="242">
        <v>0</v>
      </c>
      <c r="O396" s="242">
        <f>ROUND(E396*N396,2)</f>
        <v>0</v>
      </c>
      <c r="P396" s="242">
        <v>0</v>
      </c>
      <c r="Q396" s="242">
        <f>ROUND(E396*P396,2)</f>
        <v>0</v>
      </c>
      <c r="R396" s="244"/>
      <c r="S396" s="244" t="s">
        <v>162</v>
      </c>
      <c r="T396" s="245" t="s">
        <v>162</v>
      </c>
      <c r="U396" s="224">
        <v>0</v>
      </c>
      <c r="V396" s="224">
        <f>ROUND(E396*U396,2)</f>
        <v>0</v>
      </c>
      <c r="W396" s="224"/>
      <c r="X396" s="224" t="s">
        <v>163</v>
      </c>
      <c r="Y396" s="224" t="s">
        <v>220</v>
      </c>
      <c r="Z396" s="213"/>
      <c r="AA396" s="213"/>
      <c r="AB396" s="213"/>
      <c r="AC396" s="213"/>
      <c r="AD396" s="213"/>
      <c r="AE396" s="213"/>
      <c r="AF396" s="213"/>
      <c r="AG396" s="213" t="s">
        <v>165</v>
      </c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2" x14ac:dyDescent="0.2">
      <c r="A397" s="220"/>
      <c r="B397" s="221"/>
      <c r="C397" s="262" t="s">
        <v>356</v>
      </c>
      <c r="D397" s="226"/>
      <c r="E397" s="227">
        <v>8</v>
      </c>
      <c r="F397" s="224"/>
      <c r="G397" s="224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24"/>
      <c r="Z397" s="213"/>
      <c r="AA397" s="213"/>
      <c r="AB397" s="213"/>
      <c r="AC397" s="213"/>
      <c r="AD397" s="213"/>
      <c r="AE397" s="213"/>
      <c r="AF397" s="213"/>
      <c r="AG397" s="213" t="s">
        <v>169</v>
      </c>
      <c r="AH397" s="213">
        <v>5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1" x14ac:dyDescent="0.2">
      <c r="A398" s="239">
        <v>217</v>
      </c>
      <c r="B398" s="240" t="s">
        <v>698</v>
      </c>
      <c r="C398" s="260" t="s">
        <v>699</v>
      </c>
      <c r="D398" s="241" t="s">
        <v>206</v>
      </c>
      <c r="E398" s="242">
        <v>28</v>
      </c>
      <c r="F398" s="243"/>
      <c r="G398" s="244">
        <f>ROUND(E398*F398,2)</f>
        <v>0</v>
      </c>
      <c r="H398" s="243"/>
      <c r="I398" s="244">
        <f>ROUND(E398*H398,2)</f>
        <v>0</v>
      </c>
      <c r="J398" s="243"/>
      <c r="K398" s="244">
        <f>ROUND(E398*J398,2)</f>
        <v>0</v>
      </c>
      <c r="L398" s="244">
        <v>21</v>
      </c>
      <c r="M398" s="244">
        <f>G398*(1+L398/100)</f>
        <v>0</v>
      </c>
      <c r="N398" s="242">
        <v>0</v>
      </c>
      <c r="O398" s="242">
        <f>ROUND(E398*N398,2)</f>
        <v>0</v>
      </c>
      <c r="P398" s="242">
        <v>0</v>
      </c>
      <c r="Q398" s="242">
        <f>ROUND(E398*P398,2)</f>
        <v>0</v>
      </c>
      <c r="R398" s="244"/>
      <c r="S398" s="244" t="s">
        <v>162</v>
      </c>
      <c r="T398" s="245" t="s">
        <v>162</v>
      </c>
      <c r="U398" s="224">
        <v>0</v>
      </c>
      <c r="V398" s="224">
        <f>ROUND(E398*U398,2)</f>
        <v>0</v>
      </c>
      <c r="W398" s="224"/>
      <c r="X398" s="224" t="s">
        <v>163</v>
      </c>
      <c r="Y398" s="224" t="s">
        <v>220</v>
      </c>
      <c r="Z398" s="213"/>
      <c r="AA398" s="213"/>
      <c r="AB398" s="213"/>
      <c r="AC398" s="213"/>
      <c r="AD398" s="213"/>
      <c r="AE398" s="213"/>
      <c r="AF398" s="213"/>
      <c r="AG398" s="213" t="s">
        <v>165</v>
      </c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2" x14ac:dyDescent="0.2">
      <c r="A399" s="220"/>
      <c r="B399" s="221"/>
      <c r="C399" s="262" t="s">
        <v>359</v>
      </c>
      <c r="D399" s="226"/>
      <c r="E399" s="227">
        <v>28</v>
      </c>
      <c r="F399" s="224"/>
      <c r="G399" s="224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24"/>
      <c r="Z399" s="213"/>
      <c r="AA399" s="213"/>
      <c r="AB399" s="213"/>
      <c r="AC399" s="213"/>
      <c r="AD399" s="213"/>
      <c r="AE399" s="213"/>
      <c r="AF399" s="213"/>
      <c r="AG399" s="213" t="s">
        <v>169</v>
      </c>
      <c r="AH399" s="213">
        <v>5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49">
        <v>218</v>
      </c>
      <c r="B400" s="250" t="s">
        <v>700</v>
      </c>
      <c r="C400" s="264" t="s">
        <v>701</v>
      </c>
      <c r="D400" s="251" t="s">
        <v>702</v>
      </c>
      <c r="E400" s="252">
        <v>1</v>
      </c>
      <c r="F400" s="253"/>
      <c r="G400" s="254">
        <f>ROUND(E400*F400,2)</f>
        <v>0</v>
      </c>
      <c r="H400" s="253"/>
      <c r="I400" s="254">
        <f>ROUND(E400*H400,2)</f>
        <v>0</v>
      </c>
      <c r="J400" s="253"/>
      <c r="K400" s="254">
        <f>ROUND(E400*J400,2)</f>
        <v>0</v>
      </c>
      <c r="L400" s="254">
        <v>21</v>
      </c>
      <c r="M400" s="254">
        <f>G400*(1+L400/100)</f>
        <v>0</v>
      </c>
      <c r="N400" s="252">
        <v>0</v>
      </c>
      <c r="O400" s="252">
        <f>ROUND(E400*N400,2)</f>
        <v>0</v>
      </c>
      <c r="P400" s="252">
        <v>0</v>
      </c>
      <c r="Q400" s="252">
        <f>ROUND(E400*P400,2)</f>
        <v>0</v>
      </c>
      <c r="R400" s="254"/>
      <c r="S400" s="254" t="s">
        <v>162</v>
      </c>
      <c r="T400" s="255" t="s">
        <v>162</v>
      </c>
      <c r="U400" s="224">
        <v>5.99</v>
      </c>
      <c r="V400" s="224">
        <f>ROUND(E400*U400,2)</f>
        <v>5.99</v>
      </c>
      <c r="W400" s="224"/>
      <c r="X400" s="224" t="s">
        <v>163</v>
      </c>
      <c r="Y400" s="224" t="s">
        <v>220</v>
      </c>
      <c r="Z400" s="213"/>
      <c r="AA400" s="213"/>
      <c r="AB400" s="213"/>
      <c r="AC400" s="213"/>
      <c r="AD400" s="213"/>
      <c r="AE400" s="213"/>
      <c r="AF400" s="213"/>
      <c r="AG400" s="213" t="s">
        <v>165</v>
      </c>
      <c r="AH400" s="213"/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">
      <c r="A401" s="249">
        <v>219</v>
      </c>
      <c r="B401" s="250" t="s">
        <v>703</v>
      </c>
      <c r="C401" s="264" t="s">
        <v>704</v>
      </c>
      <c r="D401" s="251" t="s">
        <v>702</v>
      </c>
      <c r="E401" s="252">
        <v>1</v>
      </c>
      <c r="F401" s="253"/>
      <c r="G401" s="254">
        <f>ROUND(E401*F401,2)</f>
        <v>0</v>
      </c>
      <c r="H401" s="253"/>
      <c r="I401" s="254">
        <f>ROUND(E401*H401,2)</f>
        <v>0</v>
      </c>
      <c r="J401" s="253"/>
      <c r="K401" s="254">
        <f>ROUND(E401*J401,2)</f>
        <v>0</v>
      </c>
      <c r="L401" s="254">
        <v>21</v>
      </c>
      <c r="M401" s="254">
        <f>G401*(1+L401/100)</f>
        <v>0</v>
      </c>
      <c r="N401" s="252">
        <v>0</v>
      </c>
      <c r="O401" s="252">
        <f>ROUND(E401*N401,2)</f>
        <v>0</v>
      </c>
      <c r="P401" s="252">
        <v>0</v>
      </c>
      <c r="Q401" s="252">
        <f>ROUND(E401*P401,2)</f>
        <v>0</v>
      </c>
      <c r="R401" s="254"/>
      <c r="S401" s="254" t="s">
        <v>162</v>
      </c>
      <c r="T401" s="255" t="s">
        <v>162</v>
      </c>
      <c r="U401" s="224">
        <v>6.71</v>
      </c>
      <c r="V401" s="224">
        <f>ROUND(E401*U401,2)</f>
        <v>6.71</v>
      </c>
      <c r="W401" s="224"/>
      <c r="X401" s="224" t="s">
        <v>163</v>
      </c>
      <c r="Y401" s="224" t="s">
        <v>220</v>
      </c>
      <c r="Z401" s="213"/>
      <c r="AA401" s="213"/>
      <c r="AB401" s="213"/>
      <c r="AC401" s="213"/>
      <c r="AD401" s="213"/>
      <c r="AE401" s="213"/>
      <c r="AF401" s="213"/>
      <c r="AG401" s="213" t="s">
        <v>165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">
      <c r="A402" s="249">
        <v>220</v>
      </c>
      <c r="B402" s="250" t="s">
        <v>705</v>
      </c>
      <c r="C402" s="264" t="s">
        <v>706</v>
      </c>
      <c r="D402" s="251" t="s">
        <v>702</v>
      </c>
      <c r="E402" s="252">
        <v>1</v>
      </c>
      <c r="F402" s="253"/>
      <c r="G402" s="254">
        <f>ROUND(E402*F402,2)</f>
        <v>0</v>
      </c>
      <c r="H402" s="253"/>
      <c r="I402" s="254">
        <f>ROUND(E402*H402,2)</f>
        <v>0</v>
      </c>
      <c r="J402" s="253"/>
      <c r="K402" s="254">
        <f>ROUND(E402*J402,2)</f>
        <v>0</v>
      </c>
      <c r="L402" s="254">
        <v>21</v>
      </c>
      <c r="M402" s="254">
        <f>G402*(1+L402/100)</f>
        <v>0</v>
      </c>
      <c r="N402" s="252">
        <v>0</v>
      </c>
      <c r="O402" s="252">
        <f>ROUND(E402*N402,2)</f>
        <v>0</v>
      </c>
      <c r="P402" s="252">
        <v>0</v>
      </c>
      <c r="Q402" s="252">
        <f>ROUND(E402*P402,2)</f>
        <v>0</v>
      </c>
      <c r="R402" s="254"/>
      <c r="S402" s="254" t="s">
        <v>162</v>
      </c>
      <c r="T402" s="255" t="s">
        <v>162</v>
      </c>
      <c r="U402" s="224">
        <v>7.43</v>
      </c>
      <c r="V402" s="224">
        <f>ROUND(E402*U402,2)</f>
        <v>7.43</v>
      </c>
      <c r="W402" s="224"/>
      <c r="X402" s="224" t="s">
        <v>163</v>
      </c>
      <c r="Y402" s="224" t="s">
        <v>220</v>
      </c>
      <c r="Z402" s="213"/>
      <c r="AA402" s="213"/>
      <c r="AB402" s="213"/>
      <c r="AC402" s="213"/>
      <c r="AD402" s="213"/>
      <c r="AE402" s="213"/>
      <c r="AF402" s="213"/>
      <c r="AG402" s="213" t="s">
        <v>165</v>
      </c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">
      <c r="A403" s="249">
        <v>221</v>
      </c>
      <c r="B403" s="250" t="s">
        <v>707</v>
      </c>
      <c r="C403" s="264" t="s">
        <v>708</v>
      </c>
      <c r="D403" s="251" t="s">
        <v>256</v>
      </c>
      <c r="E403" s="252">
        <v>1</v>
      </c>
      <c r="F403" s="253"/>
      <c r="G403" s="254">
        <f>ROUND(E403*F403,2)</f>
        <v>0</v>
      </c>
      <c r="H403" s="253"/>
      <c r="I403" s="254">
        <f>ROUND(E403*H403,2)</f>
        <v>0</v>
      </c>
      <c r="J403" s="253"/>
      <c r="K403" s="254">
        <f>ROUND(E403*J403,2)</f>
        <v>0</v>
      </c>
      <c r="L403" s="254">
        <v>21</v>
      </c>
      <c r="M403" s="254">
        <f>G403*(1+L403/100)</f>
        <v>0</v>
      </c>
      <c r="N403" s="252">
        <v>0</v>
      </c>
      <c r="O403" s="252">
        <f>ROUND(E403*N403,2)</f>
        <v>0</v>
      </c>
      <c r="P403" s="252">
        <v>0</v>
      </c>
      <c r="Q403" s="252">
        <f>ROUND(E403*P403,2)</f>
        <v>0</v>
      </c>
      <c r="R403" s="254"/>
      <c r="S403" s="254" t="s">
        <v>252</v>
      </c>
      <c r="T403" s="255" t="s">
        <v>253</v>
      </c>
      <c r="U403" s="224">
        <v>0</v>
      </c>
      <c r="V403" s="224">
        <f>ROUND(E403*U403,2)</f>
        <v>0</v>
      </c>
      <c r="W403" s="224"/>
      <c r="X403" s="224" t="s">
        <v>163</v>
      </c>
      <c r="Y403" s="224" t="s">
        <v>220</v>
      </c>
      <c r="Z403" s="213"/>
      <c r="AA403" s="213"/>
      <c r="AB403" s="213"/>
      <c r="AC403" s="213"/>
      <c r="AD403" s="213"/>
      <c r="AE403" s="213"/>
      <c r="AF403" s="213"/>
      <c r="AG403" s="213" t="s">
        <v>165</v>
      </c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39">
        <v>222</v>
      </c>
      <c r="B404" s="240" t="s">
        <v>709</v>
      </c>
      <c r="C404" s="260" t="s">
        <v>710</v>
      </c>
      <c r="D404" s="241" t="s">
        <v>251</v>
      </c>
      <c r="E404" s="242">
        <v>6</v>
      </c>
      <c r="F404" s="243"/>
      <c r="G404" s="244">
        <f>ROUND(E404*F404,2)</f>
        <v>0</v>
      </c>
      <c r="H404" s="243"/>
      <c r="I404" s="244">
        <f>ROUND(E404*H404,2)</f>
        <v>0</v>
      </c>
      <c r="J404" s="243"/>
      <c r="K404" s="244">
        <f>ROUND(E404*J404,2)</f>
        <v>0</v>
      </c>
      <c r="L404" s="244">
        <v>21</v>
      </c>
      <c r="M404" s="244">
        <f>G404*(1+L404/100)</f>
        <v>0</v>
      </c>
      <c r="N404" s="242">
        <v>0</v>
      </c>
      <c r="O404" s="242">
        <f>ROUND(E404*N404,2)</f>
        <v>0</v>
      </c>
      <c r="P404" s="242">
        <v>0</v>
      </c>
      <c r="Q404" s="242">
        <f>ROUND(E404*P404,2)</f>
        <v>0</v>
      </c>
      <c r="R404" s="244"/>
      <c r="S404" s="244" t="s">
        <v>252</v>
      </c>
      <c r="T404" s="245" t="s">
        <v>253</v>
      </c>
      <c r="U404" s="224">
        <v>0</v>
      </c>
      <c r="V404" s="224">
        <f>ROUND(E404*U404,2)</f>
        <v>0</v>
      </c>
      <c r="W404" s="224"/>
      <c r="X404" s="224" t="s">
        <v>163</v>
      </c>
      <c r="Y404" s="224" t="s">
        <v>220</v>
      </c>
      <c r="Z404" s="213"/>
      <c r="AA404" s="213"/>
      <c r="AB404" s="213"/>
      <c r="AC404" s="213"/>
      <c r="AD404" s="213"/>
      <c r="AE404" s="213"/>
      <c r="AF404" s="213"/>
      <c r="AG404" s="213" t="s">
        <v>165</v>
      </c>
      <c r="AH404" s="213"/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20">
        <v>223</v>
      </c>
      <c r="B405" s="221" t="s">
        <v>711</v>
      </c>
      <c r="C405" s="266" t="s">
        <v>712</v>
      </c>
      <c r="D405" s="222" t="s">
        <v>0</v>
      </c>
      <c r="E405" s="257"/>
      <c r="F405" s="225"/>
      <c r="G405" s="224">
        <f>ROUND(E405*F405,2)</f>
        <v>0</v>
      </c>
      <c r="H405" s="225"/>
      <c r="I405" s="224">
        <f>ROUND(E405*H405,2)</f>
        <v>0</v>
      </c>
      <c r="J405" s="225"/>
      <c r="K405" s="224">
        <f>ROUND(E405*J405,2)</f>
        <v>0</v>
      </c>
      <c r="L405" s="224">
        <v>21</v>
      </c>
      <c r="M405" s="224">
        <f>G405*(1+L405/100)</f>
        <v>0</v>
      </c>
      <c r="N405" s="223">
        <v>0</v>
      </c>
      <c r="O405" s="223">
        <f>ROUND(E405*N405,2)</f>
        <v>0</v>
      </c>
      <c r="P405" s="223">
        <v>0</v>
      </c>
      <c r="Q405" s="223">
        <f>ROUND(E405*P405,2)</f>
        <v>0</v>
      </c>
      <c r="R405" s="224" t="s">
        <v>217</v>
      </c>
      <c r="S405" s="224" t="s">
        <v>162</v>
      </c>
      <c r="T405" s="224" t="s">
        <v>162</v>
      </c>
      <c r="U405" s="224">
        <v>0</v>
      </c>
      <c r="V405" s="224">
        <f>ROUND(E405*U405,2)</f>
        <v>0</v>
      </c>
      <c r="W405" s="224"/>
      <c r="X405" s="224" t="s">
        <v>362</v>
      </c>
      <c r="Y405" s="224" t="s">
        <v>164</v>
      </c>
      <c r="Z405" s="213"/>
      <c r="AA405" s="213"/>
      <c r="AB405" s="213"/>
      <c r="AC405" s="213"/>
      <c r="AD405" s="213"/>
      <c r="AE405" s="213"/>
      <c r="AF405" s="213"/>
      <c r="AG405" s="213" t="s">
        <v>363</v>
      </c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x14ac:dyDescent="0.2">
      <c r="A406" s="232" t="s">
        <v>156</v>
      </c>
      <c r="B406" s="233" t="s">
        <v>101</v>
      </c>
      <c r="C406" s="259" t="s">
        <v>102</v>
      </c>
      <c r="D406" s="234"/>
      <c r="E406" s="235"/>
      <c r="F406" s="236"/>
      <c r="G406" s="236">
        <f>SUMIF(AG407:AG482,"&lt;&gt;NOR",G407:G482)</f>
        <v>0</v>
      </c>
      <c r="H406" s="236"/>
      <c r="I406" s="236">
        <f>SUM(I407:I482)</f>
        <v>0</v>
      </c>
      <c r="J406" s="236"/>
      <c r="K406" s="236">
        <f>SUM(K407:K482)</f>
        <v>0</v>
      </c>
      <c r="L406" s="236"/>
      <c r="M406" s="236">
        <f>SUM(M407:M482)</f>
        <v>0</v>
      </c>
      <c r="N406" s="235"/>
      <c r="O406" s="235">
        <f>SUM(O407:O482)</f>
        <v>0.39000000000000007</v>
      </c>
      <c r="P406" s="235"/>
      <c r="Q406" s="235">
        <f>SUM(Q407:Q482)</f>
        <v>0</v>
      </c>
      <c r="R406" s="236"/>
      <c r="S406" s="236"/>
      <c r="T406" s="237"/>
      <c r="U406" s="231"/>
      <c r="V406" s="231">
        <f>SUM(V407:V482)</f>
        <v>126.81999999999998</v>
      </c>
      <c r="W406" s="231"/>
      <c r="X406" s="231"/>
      <c r="Y406" s="231"/>
      <c r="AG406" t="s">
        <v>157</v>
      </c>
    </row>
    <row r="407" spans="1:60" ht="22.5" outlineLevel="1" x14ac:dyDescent="0.2">
      <c r="A407" s="249">
        <v>224</v>
      </c>
      <c r="B407" s="250" t="s">
        <v>713</v>
      </c>
      <c r="C407" s="264" t="s">
        <v>714</v>
      </c>
      <c r="D407" s="251" t="s">
        <v>214</v>
      </c>
      <c r="E407" s="252">
        <v>19</v>
      </c>
      <c r="F407" s="253"/>
      <c r="G407" s="254">
        <f>ROUND(E407*F407,2)</f>
        <v>0</v>
      </c>
      <c r="H407" s="253"/>
      <c r="I407" s="254">
        <f>ROUND(E407*H407,2)</f>
        <v>0</v>
      </c>
      <c r="J407" s="253"/>
      <c r="K407" s="254">
        <f>ROUND(E407*J407,2)</f>
        <v>0</v>
      </c>
      <c r="L407" s="254">
        <v>21</v>
      </c>
      <c r="M407" s="254">
        <f>G407*(1+L407/100)</f>
        <v>0</v>
      </c>
      <c r="N407" s="252">
        <v>9.6000000000000002E-4</v>
      </c>
      <c r="O407" s="252">
        <f>ROUND(E407*N407,2)</f>
        <v>0.02</v>
      </c>
      <c r="P407" s="252">
        <v>0</v>
      </c>
      <c r="Q407" s="252">
        <f>ROUND(E407*P407,2)</f>
        <v>0</v>
      </c>
      <c r="R407" s="254" t="s">
        <v>207</v>
      </c>
      <c r="S407" s="254" t="s">
        <v>162</v>
      </c>
      <c r="T407" s="255" t="s">
        <v>162</v>
      </c>
      <c r="U407" s="224">
        <v>0.621</v>
      </c>
      <c r="V407" s="224">
        <f>ROUND(E407*U407,2)</f>
        <v>11.8</v>
      </c>
      <c r="W407" s="224"/>
      <c r="X407" s="224" t="s">
        <v>163</v>
      </c>
      <c r="Y407" s="224" t="s">
        <v>164</v>
      </c>
      <c r="Z407" s="213"/>
      <c r="AA407" s="213"/>
      <c r="AB407" s="213"/>
      <c r="AC407" s="213"/>
      <c r="AD407" s="213"/>
      <c r="AE407" s="213"/>
      <c r="AF407" s="213"/>
      <c r="AG407" s="213" t="s">
        <v>165</v>
      </c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ht="22.5" outlineLevel="1" x14ac:dyDescent="0.2">
      <c r="A408" s="249">
        <v>225</v>
      </c>
      <c r="B408" s="250" t="s">
        <v>715</v>
      </c>
      <c r="C408" s="264" t="s">
        <v>716</v>
      </c>
      <c r="D408" s="251" t="s">
        <v>188</v>
      </c>
      <c r="E408" s="252">
        <v>1</v>
      </c>
      <c r="F408" s="253"/>
      <c r="G408" s="254">
        <f>ROUND(E408*F408,2)</f>
        <v>0</v>
      </c>
      <c r="H408" s="253"/>
      <c r="I408" s="254">
        <f>ROUND(E408*H408,2)</f>
        <v>0</v>
      </c>
      <c r="J408" s="253"/>
      <c r="K408" s="254">
        <f>ROUND(E408*J408,2)</f>
        <v>0</v>
      </c>
      <c r="L408" s="254">
        <v>21</v>
      </c>
      <c r="M408" s="254">
        <f>G408*(1+L408/100)</f>
        <v>0</v>
      </c>
      <c r="N408" s="252">
        <v>6.8000000000000005E-4</v>
      </c>
      <c r="O408" s="252">
        <f>ROUND(E408*N408,2)</f>
        <v>0</v>
      </c>
      <c r="P408" s="252">
        <v>0</v>
      </c>
      <c r="Q408" s="252">
        <f>ROUND(E408*P408,2)</f>
        <v>0</v>
      </c>
      <c r="R408" s="254" t="s">
        <v>217</v>
      </c>
      <c r="S408" s="254" t="s">
        <v>162</v>
      </c>
      <c r="T408" s="255" t="s">
        <v>162</v>
      </c>
      <c r="U408" s="224">
        <v>0.22700000000000001</v>
      </c>
      <c r="V408" s="224">
        <f>ROUND(E408*U408,2)</f>
        <v>0.23</v>
      </c>
      <c r="W408" s="224"/>
      <c r="X408" s="224" t="s">
        <v>163</v>
      </c>
      <c r="Y408" s="224" t="s">
        <v>164</v>
      </c>
      <c r="Z408" s="213"/>
      <c r="AA408" s="213"/>
      <c r="AB408" s="213"/>
      <c r="AC408" s="213"/>
      <c r="AD408" s="213"/>
      <c r="AE408" s="213"/>
      <c r="AF408" s="213"/>
      <c r="AG408" s="213" t="s">
        <v>165</v>
      </c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49">
        <v>226</v>
      </c>
      <c r="B409" s="250" t="s">
        <v>717</v>
      </c>
      <c r="C409" s="264" t="s">
        <v>718</v>
      </c>
      <c r="D409" s="251" t="s">
        <v>214</v>
      </c>
      <c r="E409" s="252">
        <v>2</v>
      </c>
      <c r="F409" s="253"/>
      <c r="G409" s="254">
        <f>ROUND(E409*F409,2)</f>
        <v>0</v>
      </c>
      <c r="H409" s="253"/>
      <c r="I409" s="254">
        <f>ROUND(E409*H409,2)</f>
        <v>0</v>
      </c>
      <c r="J409" s="253"/>
      <c r="K409" s="254">
        <f>ROUND(E409*J409,2)</f>
        <v>0</v>
      </c>
      <c r="L409" s="254">
        <v>21</v>
      </c>
      <c r="M409" s="254">
        <f>G409*(1+L409/100)</f>
        <v>0</v>
      </c>
      <c r="N409" s="252">
        <v>6.8300000000000001E-3</v>
      </c>
      <c r="O409" s="252">
        <f>ROUND(E409*N409,2)</f>
        <v>0.01</v>
      </c>
      <c r="P409" s="252">
        <v>0</v>
      </c>
      <c r="Q409" s="252">
        <f>ROUND(E409*P409,2)</f>
        <v>0</v>
      </c>
      <c r="R409" s="254" t="s">
        <v>217</v>
      </c>
      <c r="S409" s="254" t="s">
        <v>162</v>
      </c>
      <c r="T409" s="255" t="s">
        <v>162</v>
      </c>
      <c r="U409" s="224">
        <v>1.29</v>
      </c>
      <c r="V409" s="224">
        <f>ROUND(E409*U409,2)</f>
        <v>2.58</v>
      </c>
      <c r="W409" s="224"/>
      <c r="X409" s="224" t="s">
        <v>163</v>
      </c>
      <c r="Y409" s="224" t="s">
        <v>470</v>
      </c>
      <c r="Z409" s="213"/>
      <c r="AA409" s="213"/>
      <c r="AB409" s="213"/>
      <c r="AC409" s="213"/>
      <c r="AD409" s="213"/>
      <c r="AE409" s="213"/>
      <c r="AF409" s="213"/>
      <c r="AG409" s="213" t="s">
        <v>165</v>
      </c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">
      <c r="A410" s="249">
        <v>227</v>
      </c>
      <c r="B410" s="250" t="s">
        <v>719</v>
      </c>
      <c r="C410" s="264" t="s">
        <v>720</v>
      </c>
      <c r="D410" s="251" t="s">
        <v>214</v>
      </c>
      <c r="E410" s="252">
        <v>3</v>
      </c>
      <c r="F410" s="253"/>
      <c r="G410" s="254">
        <f>ROUND(E410*F410,2)</f>
        <v>0</v>
      </c>
      <c r="H410" s="253"/>
      <c r="I410" s="254">
        <f>ROUND(E410*H410,2)</f>
        <v>0</v>
      </c>
      <c r="J410" s="253"/>
      <c r="K410" s="254">
        <f>ROUND(E410*J410,2)</f>
        <v>0</v>
      </c>
      <c r="L410" s="254">
        <v>21</v>
      </c>
      <c r="M410" s="254">
        <f>G410*(1+L410/100)</f>
        <v>0</v>
      </c>
      <c r="N410" s="252">
        <v>8.8599999999999998E-3</v>
      </c>
      <c r="O410" s="252">
        <f>ROUND(E410*N410,2)</f>
        <v>0.03</v>
      </c>
      <c r="P410" s="252">
        <v>0</v>
      </c>
      <c r="Q410" s="252">
        <f>ROUND(E410*P410,2)</f>
        <v>0</v>
      </c>
      <c r="R410" s="254" t="s">
        <v>217</v>
      </c>
      <c r="S410" s="254" t="s">
        <v>162</v>
      </c>
      <c r="T410" s="255" t="s">
        <v>162</v>
      </c>
      <c r="U410" s="224">
        <v>1.5389999999999999</v>
      </c>
      <c r="V410" s="224">
        <f>ROUND(E410*U410,2)</f>
        <v>4.62</v>
      </c>
      <c r="W410" s="224"/>
      <c r="X410" s="224" t="s">
        <v>163</v>
      </c>
      <c r="Y410" s="224" t="s">
        <v>470</v>
      </c>
      <c r="Z410" s="213"/>
      <c r="AA410" s="213"/>
      <c r="AB410" s="213"/>
      <c r="AC410" s="213"/>
      <c r="AD410" s="213"/>
      <c r="AE410" s="213"/>
      <c r="AF410" s="213"/>
      <c r="AG410" s="213" t="s">
        <v>165</v>
      </c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49">
        <v>228</v>
      </c>
      <c r="B411" s="250" t="s">
        <v>721</v>
      </c>
      <c r="C411" s="264" t="s">
        <v>722</v>
      </c>
      <c r="D411" s="251" t="s">
        <v>188</v>
      </c>
      <c r="E411" s="252">
        <v>1</v>
      </c>
      <c r="F411" s="253"/>
      <c r="G411" s="254">
        <f>ROUND(E411*F411,2)</f>
        <v>0</v>
      </c>
      <c r="H411" s="253"/>
      <c r="I411" s="254">
        <f>ROUND(E411*H411,2)</f>
        <v>0</v>
      </c>
      <c r="J411" s="253"/>
      <c r="K411" s="254">
        <f>ROUND(E411*J411,2)</f>
        <v>0</v>
      </c>
      <c r="L411" s="254">
        <v>21</v>
      </c>
      <c r="M411" s="254">
        <f>G411*(1+L411/100)</f>
        <v>0</v>
      </c>
      <c r="N411" s="252">
        <v>1.376E-2</v>
      </c>
      <c r="O411" s="252">
        <f>ROUND(E411*N411,2)</f>
        <v>0.01</v>
      </c>
      <c r="P411" s="252">
        <v>0</v>
      </c>
      <c r="Q411" s="252">
        <f>ROUND(E411*P411,2)</f>
        <v>0</v>
      </c>
      <c r="R411" s="254" t="s">
        <v>217</v>
      </c>
      <c r="S411" s="254" t="s">
        <v>162</v>
      </c>
      <c r="T411" s="255" t="s">
        <v>162</v>
      </c>
      <c r="U411" s="224">
        <v>0.30199999999999999</v>
      </c>
      <c r="V411" s="224">
        <f>ROUND(E411*U411,2)</f>
        <v>0.3</v>
      </c>
      <c r="W411" s="224"/>
      <c r="X411" s="224" t="s">
        <v>163</v>
      </c>
      <c r="Y411" s="224" t="s">
        <v>164</v>
      </c>
      <c r="Z411" s="213"/>
      <c r="AA411" s="213"/>
      <c r="AB411" s="213"/>
      <c r="AC411" s="213"/>
      <c r="AD411" s="213"/>
      <c r="AE411" s="213"/>
      <c r="AF411" s="213"/>
      <c r="AG411" s="213" t="s">
        <v>165</v>
      </c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">
      <c r="A412" s="249">
        <v>229</v>
      </c>
      <c r="B412" s="250" t="s">
        <v>723</v>
      </c>
      <c r="C412" s="264" t="s">
        <v>724</v>
      </c>
      <c r="D412" s="251" t="s">
        <v>214</v>
      </c>
      <c r="E412" s="252">
        <v>12</v>
      </c>
      <c r="F412" s="253"/>
      <c r="G412" s="254">
        <f>ROUND(E412*F412,2)</f>
        <v>0</v>
      </c>
      <c r="H412" s="253"/>
      <c r="I412" s="254">
        <f>ROUND(E412*H412,2)</f>
        <v>0</v>
      </c>
      <c r="J412" s="253"/>
      <c r="K412" s="254">
        <f>ROUND(E412*J412,2)</f>
        <v>0</v>
      </c>
      <c r="L412" s="254">
        <v>21</v>
      </c>
      <c r="M412" s="254">
        <f>G412*(1+L412/100)</f>
        <v>0</v>
      </c>
      <c r="N412" s="252">
        <v>6.62E-3</v>
      </c>
      <c r="O412" s="252">
        <f>ROUND(E412*N412,2)</f>
        <v>0.08</v>
      </c>
      <c r="P412" s="252">
        <v>0</v>
      </c>
      <c r="Q412" s="252">
        <f>ROUND(E412*P412,2)</f>
        <v>0</v>
      </c>
      <c r="R412" s="254" t="s">
        <v>217</v>
      </c>
      <c r="S412" s="254" t="s">
        <v>162</v>
      </c>
      <c r="T412" s="255" t="s">
        <v>162</v>
      </c>
      <c r="U412" s="224">
        <v>0.78</v>
      </c>
      <c r="V412" s="224">
        <f>ROUND(E412*U412,2)</f>
        <v>9.36</v>
      </c>
      <c r="W412" s="224"/>
      <c r="X412" s="224" t="s">
        <v>163</v>
      </c>
      <c r="Y412" s="224" t="s">
        <v>470</v>
      </c>
      <c r="Z412" s="213"/>
      <c r="AA412" s="213"/>
      <c r="AB412" s="213"/>
      <c r="AC412" s="213"/>
      <c r="AD412" s="213"/>
      <c r="AE412" s="213"/>
      <c r="AF412" s="213"/>
      <c r="AG412" s="213" t="s">
        <v>165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">
      <c r="A413" s="249">
        <v>230</v>
      </c>
      <c r="B413" s="250" t="s">
        <v>725</v>
      </c>
      <c r="C413" s="264" t="s">
        <v>726</v>
      </c>
      <c r="D413" s="251" t="s">
        <v>214</v>
      </c>
      <c r="E413" s="252">
        <v>6</v>
      </c>
      <c r="F413" s="253"/>
      <c r="G413" s="254">
        <f>ROUND(E413*F413,2)</f>
        <v>0</v>
      </c>
      <c r="H413" s="253"/>
      <c r="I413" s="254">
        <f>ROUND(E413*H413,2)</f>
        <v>0</v>
      </c>
      <c r="J413" s="253"/>
      <c r="K413" s="254">
        <f>ROUND(E413*J413,2)</f>
        <v>0</v>
      </c>
      <c r="L413" s="254">
        <v>21</v>
      </c>
      <c r="M413" s="254">
        <f>G413*(1+L413/100)</f>
        <v>0</v>
      </c>
      <c r="N413" s="252">
        <v>1.358E-2</v>
      </c>
      <c r="O413" s="252">
        <f>ROUND(E413*N413,2)</f>
        <v>0.08</v>
      </c>
      <c r="P413" s="252">
        <v>0</v>
      </c>
      <c r="Q413" s="252">
        <f>ROUND(E413*P413,2)</f>
        <v>0</v>
      </c>
      <c r="R413" s="254" t="s">
        <v>217</v>
      </c>
      <c r="S413" s="254" t="s">
        <v>162</v>
      </c>
      <c r="T413" s="255" t="s">
        <v>162</v>
      </c>
      <c r="U413" s="224">
        <v>2.1419999999999999</v>
      </c>
      <c r="V413" s="224">
        <f>ROUND(E413*U413,2)</f>
        <v>12.85</v>
      </c>
      <c r="W413" s="224"/>
      <c r="X413" s="224" t="s">
        <v>163</v>
      </c>
      <c r="Y413" s="224" t="s">
        <v>470</v>
      </c>
      <c r="Z413" s="213"/>
      <c r="AA413" s="213"/>
      <c r="AB413" s="213"/>
      <c r="AC413" s="213"/>
      <c r="AD413" s="213"/>
      <c r="AE413" s="213"/>
      <c r="AF413" s="213"/>
      <c r="AG413" s="213" t="s">
        <v>165</v>
      </c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ht="22.5" outlineLevel="1" x14ac:dyDescent="0.2">
      <c r="A414" s="249">
        <v>231</v>
      </c>
      <c r="B414" s="250" t="s">
        <v>727</v>
      </c>
      <c r="C414" s="264" t="s">
        <v>728</v>
      </c>
      <c r="D414" s="251" t="s">
        <v>188</v>
      </c>
      <c r="E414" s="252">
        <v>4</v>
      </c>
      <c r="F414" s="253"/>
      <c r="G414" s="254">
        <f>ROUND(E414*F414,2)</f>
        <v>0</v>
      </c>
      <c r="H414" s="253"/>
      <c r="I414" s="254">
        <f>ROUND(E414*H414,2)</f>
        <v>0</v>
      </c>
      <c r="J414" s="253"/>
      <c r="K414" s="254">
        <f>ROUND(E414*J414,2)</f>
        <v>0</v>
      </c>
      <c r="L414" s="254">
        <v>21</v>
      </c>
      <c r="M414" s="254">
        <f>G414*(1+L414/100)</f>
        <v>0</v>
      </c>
      <c r="N414" s="252">
        <v>4.13E-3</v>
      </c>
      <c r="O414" s="252">
        <f>ROUND(E414*N414,2)</f>
        <v>0.02</v>
      </c>
      <c r="P414" s="252">
        <v>0</v>
      </c>
      <c r="Q414" s="252">
        <f>ROUND(E414*P414,2)</f>
        <v>0</v>
      </c>
      <c r="R414" s="254" t="s">
        <v>217</v>
      </c>
      <c r="S414" s="254" t="s">
        <v>162</v>
      </c>
      <c r="T414" s="255" t="s">
        <v>162</v>
      </c>
      <c r="U414" s="224">
        <v>0.151</v>
      </c>
      <c r="V414" s="224">
        <f>ROUND(E414*U414,2)</f>
        <v>0.6</v>
      </c>
      <c r="W414" s="224"/>
      <c r="X414" s="224" t="s">
        <v>163</v>
      </c>
      <c r="Y414" s="224" t="s">
        <v>164</v>
      </c>
      <c r="Z414" s="213"/>
      <c r="AA414" s="213"/>
      <c r="AB414" s="213"/>
      <c r="AC414" s="213"/>
      <c r="AD414" s="213"/>
      <c r="AE414" s="213"/>
      <c r="AF414" s="213"/>
      <c r="AG414" s="213" t="s">
        <v>165</v>
      </c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ht="22.5" outlineLevel="1" x14ac:dyDescent="0.2">
      <c r="A415" s="249">
        <v>232</v>
      </c>
      <c r="B415" s="250" t="s">
        <v>729</v>
      </c>
      <c r="C415" s="264" t="s">
        <v>730</v>
      </c>
      <c r="D415" s="251" t="s">
        <v>188</v>
      </c>
      <c r="E415" s="252">
        <v>1</v>
      </c>
      <c r="F415" s="253"/>
      <c r="G415" s="254">
        <f>ROUND(E415*F415,2)</f>
        <v>0</v>
      </c>
      <c r="H415" s="253"/>
      <c r="I415" s="254">
        <f>ROUND(E415*H415,2)</f>
        <v>0</v>
      </c>
      <c r="J415" s="253"/>
      <c r="K415" s="254">
        <f>ROUND(E415*J415,2)</f>
        <v>0</v>
      </c>
      <c r="L415" s="254">
        <v>21</v>
      </c>
      <c r="M415" s="254">
        <f>G415*(1+L415/100)</f>
        <v>0</v>
      </c>
      <c r="N415" s="252">
        <v>6.0200000000000002E-3</v>
      </c>
      <c r="O415" s="252">
        <f>ROUND(E415*N415,2)</f>
        <v>0.01</v>
      </c>
      <c r="P415" s="252">
        <v>0</v>
      </c>
      <c r="Q415" s="252">
        <f>ROUND(E415*P415,2)</f>
        <v>0</v>
      </c>
      <c r="R415" s="254" t="s">
        <v>217</v>
      </c>
      <c r="S415" s="254" t="s">
        <v>162</v>
      </c>
      <c r="T415" s="255" t="s">
        <v>162</v>
      </c>
      <c r="U415" s="224">
        <v>0.251</v>
      </c>
      <c r="V415" s="224">
        <f>ROUND(E415*U415,2)</f>
        <v>0.25</v>
      </c>
      <c r="W415" s="224"/>
      <c r="X415" s="224" t="s">
        <v>163</v>
      </c>
      <c r="Y415" s="224" t="s">
        <v>164</v>
      </c>
      <c r="Z415" s="213"/>
      <c r="AA415" s="213"/>
      <c r="AB415" s="213"/>
      <c r="AC415" s="213"/>
      <c r="AD415" s="213"/>
      <c r="AE415" s="213"/>
      <c r="AF415" s="213"/>
      <c r="AG415" s="213" t="s">
        <v>165</v>
      </c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ht="22.5" outlineLevel="1" x14ac:dyDescent="0.2">
      <c r="A416" s="249">
        <v>233</v>
      </c>
      <c r="B416" s="250" t="s">
        <v>731</v>
      </c>
      <c r="C416" s="264" t="s">
        <v>732</v>
      </c>
      <c r="D416" s="251" t="s">
        <v>188</v>
      </c>
      <c r="E416" s="252">
        <v>1</v>
      </c>
      <c r="F416" s="253"/>
      <c r="G416" s="254">
        <f>ROUND(E416*F416,2)</f>
        <v>0</v>
      </c>
      <c r="H416" s="253"/>
      <c r="I416" s="254">
        <f>ROUND(E416*H416,2)</f>
        <v>0</v>
      </c>
      <c r="J416" s="253"/>
      <c r="K416" s="254">
        <f>ROUND(E416*J416,2)</f>
        <v>0</v>
      </c>
      <c r="L416" s="254">
        <v>21</v>
      </c>
      <c r="M416" s="254">
        <f>G416*(1+L416/100)</f>
        <v>0</v>
      </c>
      <c r="N416" s="252">
        <v>2.8300000000000001E-3</v>
      </c>
      <c r="O416" s="252">
        <f>ROUND(E416*N416,2)</f>
        <v>0</v>
      </c>
      <c r="P416" s="252">
        <v>0</v>
      </c>
      <c r="Q416" s="252">
        <f>ROUND(E416*P416,2)</f>
        <v>0</v>
      </c>
      <c r="R416" s="254" t="s">
        <v>217</v>
      </c>
      <c r="S416" s="254" t="s">
        <v>162</v>
      </c>
      <c r="T416" s="255" t="s">
        <v>162</v>
      </c>
      <c r="U416" s="224">
        <v>0.151</v>
      </c>
      <c r="V416" s="224">
        <f>ROUND(E416*U416,2)</f>
        <v>0.15</v>
      </c>
      <c r="W416" s="224"/>
      <c r="X416" s="224" t="s">
        <v>163</v>
      </c>
      <c r="Y416" s="224" t="s">
        <v>164</v>
      </c>
      <c r="Z416" s="213"/>
      <c r="AA416" s="213"/>
      <c r="AB416" s="213"/>
      <c r="AC416" s="213"/>
      <c r="AD416" s="213"/>
      <c r="AE416" s="213"/>
      <c r="AF416" s="213"/>
      <c r="AG416" s="213" t="s">
        <v>165</v>
      </c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39">
        <v>234</v>
      </c>
      <c r="B417" s="240" t="s">
        <v>733</v>
      </c>
      <c r="C417" s="260" t="s">
        <v>734</v>
      </c>
      <c r="D417" s="241" t="s">
        <v>188</v>
      </c>
      <c r="E417" s="242">
        <v>36</v>
      </c>
      <c r="F417" s="243"/>
      <c r="G417" s="244">
        <f>ROUND(E417*F417,2)</f>
        <v>0</v>
      </c>
      <c r="H417" s="243"/>
      <c r="I417" s="244">
        <f>ROUND(E417*H417,2)</f>
        <v>0</v>
      </c>
      <c r="J417" s="243"/>
      <c r="K417" s="244">
        <f>ROUND(E417*J417,2)</f>
        <v>0</v>
      </c>
      <c r="L417" s="244">
        <v>21</v>
      </c>
      <c r="M417" s="244">
        <f>G417*(1+L417/100)</f>
        <v>0</v>
      </c>
      <c r="N417" s="242">
        <v>0</v>
      </c>
      <c r="O417" s="242">
        <f>ROUND(E417*N417,2)</f>
        <v>0</v>
      </c>
      <c r="P417" s="242">
        <v>0</v>
      </c>
      <c r="Q417" s="242">
        <f>ROUND(E417*P417,2)</f>
        <v>0</v>
      </c>
      <c r="R417" s="244" t="s">
        <v>217</v>
      </c>
      <c r="S417" s="244" t="s">
        <v>162</v>
      </c>
      <c r="T417" s="245" t="s">
        <v>162</v>
      </c>
      <c r="U417" s="224">
        <v>5.0999999999999997E-2</v>
      </c>
      <c r="V417" s="224">
        <f>ROUND(E417*U417,2)</f>
        <v>1.84</v>
      </c>
      <c r="W417" s="224"/>
      <c r="X417" s="224" t="s">
        <v>163</v>
      </c>
      <c r="Y417" s="224" t="s">
        <v>220</v>
      </c>
      <c r="Z417" s="213"/>
      <c r="AA417" s="213"/>
      <c r="AB417" s="213"/>
      <c r="AC417" s="213"/>
      <c r="AD417" s="213"/>
      <c r="AE417" s="213"/>
      <c r="AF417" s="213"/>
      <c r="AG417" s="213" t="s">
        <v>165</v>
      </c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2" x14ac:dyDescent="0.2">
      <c r="A418" s="220"/>
      <c r="B418" s="221"/>
      <c r="C418" s="262" t="s">
        <v>735</v>
      </c>
      <c r="D418" s="226"/>
      <c r="E418" s="227">
        <v>17</v>
      </c>
      <c r="F418" s="224"/>
      <c r="G418" s="224"/>
      <c r="H418" s="224"/>
      <c r="I418" s="224"/>
      <c r="J418" s="224"/>
      <c r="K418" s="224"/>
      <c r="L418" s="224"/>
      <c r="M418" s="224"/>
      <c r="N418" s="223"/>
      <c r="O418" s="223"/>
      <c r="P418" s="223"/>
      <c r="Q418" s="223"/>
      <c r="R418" s="224"/>
      <c r="S418" s="224"/>
      <c r="T418" s="224"/>
      <c r="U418" s="224"/>
      <c r="V418" s="224"/>
      <c r="W418" s="224"/>
      <c r="X418" s="224"/>
      <c r="Y418" s="224"/>
      <c r="Z418" s="213"/>
      <c r="AA418" s="213"/>
      <c r="AB418" s="213"/>
      <c r="AC418" s="213"/>
      <c r="AD418" s="213"/>
      <c r="AE418" s="213"/>
      <c r="AF418" s="213"/>
      <c r="AG418" s="213" t="s">
        <v>169</v>
      </c>
      <c r="AH418" s="213">
        <v>5</v>
      </c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3" x14ac:dyDescent="0.2">
      <c r="A419" s="220"/>
      <c r="B419" s="221"/>
      <c r="C419" s="262" t="s">
        <v>736</v>
      </c>
      <c r="D419" s="226"/>
      <c r="E419" s="227">
        <v>19</v>
      </c>
      <c r="F419" s="224"/>
      <c r="G419" s="224"/>
      <c r="H419" s="224"/>
      <c r="I419" s="224"/>
      <c r="J419" s="224"/>
      <c r="K419" s="224"/>
      <c r="L419" s="224"/>
      <c r="M419" s="224"/>
      <c r="N419" s="223"/>
      <c r="O419" s="223"/>
      <c r="P419" s="223"/>
      <c r="Q419" s="223"/>
      <c r="R419" s="224"/>
      <c r="S419" s="224"/>
      <c r="T419" s="224"/>
      <c r="U419" s="224"/>
      <c r="V419" s="224"/>
      <c r="W419" s="224"/>
      <c r="X419" s="224"/>
      <c r="Y419" s="224"/>
      <c r="Z419" s="213"/>
      <c r="AA419" s="213"/>
      <c r="AB419" s="213"/>
      <c r="AC419" s="213"/>
      <c r="AD419" s="213"/>
      <c r="AE419" s="213"/>
      <c r="AF419" s="213"/>
      <c r="AG419" s="213" t="s">
        <v>169</v>
      </c>
      <c r="AH419" s="213">
        <v>5</v>
      </c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1" x14ac:dyDescent="0.2">
      <c r="A420" s="239">
        <v>235</v>
      </c>
      <c r="B420" s="240" t="s">
        <v>737</v>
      </c>
      <c r="C420" s="260" t="s">
        <v>738</v>
      </c>
      <c r="D420" s="241" t="s">
        <v>188</v>
      </c>
      <c r="E420" s="242">
        <v>17</v>
      </c>
      <c r="F420" s="243"/>
      <c r="G420" s="244">
        <f>ROUND(E420*F420,2)</f>
        <v>0</v>
      </c>
      <c r="H420" s="243"/>
      <c r="I420" s="244">
        <f>ROUND(E420*H420,2)</f>
        <v>0</v>
      </c>
      <c r="J420" s="243"/>
      <c r="K420" s="244">
        <f>ROUND(E420*J420,2)</f>
        <v>0</v>
      </c>
      <c r="L420" s="244">
        <v>21</v>
      </c>
      <c r="M420" s="244">
        <f>G420*(1+L420/100)</f>
        <v>0</v>
      </c>
      <c r="N420" s="242">
        <v>0</v>
      </c>
      <c r="O420" s="242">
        <f>ROUND(E420*N420,2)</f>
        <v>0</v>
      </c>
      <c r="P420" s="242">
        <v>0</v>
      </c>
      <c r="Q420" s="242">
        <f>ROUND(E420*P420,2)</f>
        <v>0</v>
      </c>
      <c r="R420" s="244" t="s">
        <v>217</v>
      </c>
      <c r="S420" s="244" t="s">
        <v>162</v>
      </c>
      <c r="T420" s="245" t="s">
        <v>162</v>
      </c>
      <c r="U420" s="224">
        <v>0.16500000000000001</v>
      </c>
      <c r="V420" s="224">
        <f>ROUND(E420*U420,2)</f>
        <v>2.81</v>
      </c>
      <c r="W420" s="224"/>
      <c r="X420" s="224" t="s">
        <v>163</v>
      </c>
      <c r="Y420" s="224" t="s">
        <v>220</v>
      </c>
      <c r="Z420" s="213"/>
      <c r="AA420" s="213"/>
      <c r="AB420" s="213"/>
      <c r="AC420" s="213"/>
      <c r="AD420" s="213"/>
      <c r="AE420" s="213"/>
      <c r="AF420" s="213"/>
      <c r="AG420" s="213" t="s">
        <v>165</v>
      </c>
      <c r="AH420" s="213"/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2" x14ac:dyDescent="0.2">
      <c r="A421" s="220"/>
      <c r="B421" s="221"/>
      <c r="C421" s="262" t="s">
        <v>739</v>
      </c>
      <c r="D421" s="226"/>
      <c r="E421" s="227">
        <v>17</v>
      </c>
      <c r="F421" s="224"/>
      <c r="G421" s="224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24"/>
      <c r="Z421" s="213"/>
      <c r="AA421" s="213"/>
      <c r="AB421" s="213"/>
      <c r="AC421" s="213"/>
      <c r="AD421" s="213"/>
      <c r="AE421" s="213"/>
      <c r="AF421" s="213"/>
      <c r="AG421" s="213" t="s">
        <v>169</v>
      </c>
      <c r="AH421" s="213">
        <v>5</v>
      </c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">
      <c r="A422" s="239">
        <v>236</v>
      </c>
      <c r="B422" s="240" t="s">
        <v>740</v>
      </c>
      <c r="C422" s="260" t="s">
        <v>741</v>
      </c>
      <c r="D422" s="241" t="s">
        <v>188</v>
      </c>
      <c r="E422" s="242">
        <v>3</v>
      </c>
      <c r="F422" s="243"/>
      <c r="G422" s="244">
        <f>ROUND(E422*F422,2)</f>
        <v>0</v>
      </c>
      <c r="H422" s="243"/>
      <c r="I422" s="244">
        <f>ROUND(E422*H422,2)</f>
        <v>0</v>
      </c>
      <c r="J422" s="243"/>
      <c r="K422" s="244">
        <f>ROUND(E422*J422,2)</f>
        <v>0</v>
      </c>
      <c r="L422" s="244">
        <v>21</v>
      </c>
      <c r="M422" s="244">
        <f>G422*(1+L422/100)</f>
        <v>0</v>
      </c>
      <c r="N422" s="242">
        <v>0</v>
      </c>
      <c r="O422" s="242">
        <f>ROUND(E422*N422,2)</f>
        <v>0</v>
      </c>
      <c r="P422" s="242">
        <v>0</v>
      </c>
      <c r="Q422" s="242">
        <f>ROUND(E422*P422,2)</f>
        <v>0</v>
      </c>
      <c r="R422" s="244" t="s">
        <v>217</v>
      </c>
      <c r="S422" s="244" t="s">
        <v>162</v>
      </c>
      <c r="T422" s="245" t="s">
        <v>162</v>
      </c>
      <c r="U422" s="224">
        <v>0.20599999999999999</v>
      </c>
      <c r="V422" s="224">
        <f>ROUND(E422*U422,2)</f>
        <v>0.62</v>
      </c>
      <c r="W422" s="224"/>
      <c r="X422" s="224" t="s">
        <v>163</v>
      </c>
      <c r="Y422" s="224" t="s">
        <v>220</v>
      </c>
      <c r="Z422" s="213"/>
      <c r="AA422" s="213"/>
      <c r="AB422" s="213"/>
      <c r="AC422" s="213"/>
      <c r="AD422" s="213"/>
      <c r="AE422" s="213"/>
      <c r="AF422" s="213"/>
      <c r="AG422" s="213" t="s">
        <v>165</v>
      </c>
      <c r="AH422" s="213"/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2" x14ac:dyDescent="0.2">
      <c r="A423" s="220"/>
      <c r="B423" s="221"/>
      <c r="C423" s="262" t="s">
        <v>742</v>
      </c>
      <c r="D423" s="226"/>
      <c r="E423" s="227">
        <v>3</v>
      </c>
      <c r="F423" s="224"/>
      <c r="G423" s="224"/>
      <c r="H423" s="224"/>
      <c r="I423" s="224"/>
      <c r="J423" s="224"/>
      <c r="K423" s="224"/>
      <c r="L423" s="224"/>
      <c r="M423" s="224"/>
      <c r="N423" s="223"/>
      <c r="O423" s="223"/>
      <c r="P423" s="223"/>
      <c r="Q423" s="223"/>
      <c r="R423" s="224"/>
      <c r="S423" s="224"/>
      <c r="T423" s="224"/>
      <c r="U423" s="224"/>
      <c r="V423" s="224"/>
      <c r="W423" s="224"/>
      <c r="X423" s="224"/>
      <c r="Y423" s="224"/>
      <c r="Z423" s="213"/>
      <c r="AA423" s="213"/>
      <c r="AB423" s="213"/>
      <c r="AC423" s="213"/>
      <c r="AD423" s="213"/>
      <c r="AE423" s="213"/>
      <c r="AF423" s="213"/>
      <c r="AG423" s="213" t="s">
        <v>169</v>
      </c>
      <c r="AH423" s="213">
        <v>5</v>
      </c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1" x14ac:dyDescent="0.2">
      <c r="A424" s="239">
        <v>237</v>
      </c>
      <c r="B424" s="240" t="s">
        <v>743</v>
      </c>
      <c r="C424" s="260" t="s">
        <v>744</v>
      </c>
      <c r="D424" s="241" t="s">
        <v>188</v>
      </c>
      <c r="E424" s="242">
        <v>15</v>
      </c>
      <c r="F424" s="243"/>
      <c r="G424" s="244">
        <f>ROUND(E424*F424,2)</f>
        <v>0</v>
      </c>
      <c r="H424" s="243"/>
      <c r="I424" s="244">
        <f>ROUND(E424*H424,2)</f>
        <v>0</v>
      </c>
      <c r="J424" s="243"/>
      <c r="K424" s="244">
        <f>ROUND(E424*J424,2)</f>
        <v>0</v>
      </c>
      <c r="L424" s="244">
        <v>21</v>
      </c>
      <c r="M424" s="244">
        <f>G424*(1+L424/100)</f>
        <v>0</v>
      </c>
      <c r="N424" s="242">
        <v>0</v>
      </c>
      <c r="O424" s="242">
        <f>ROUND(E424*N424,2)</f>
        <v>0</v>
      </c>
      <c r="P424" s="242">
        <v>0</v>
      </c>
      <c r="Q424" s="242">
        <f>ROUND(E424*P424,2)</f>
        <v>0</v>
      </c>
      <c r="R424" s="244" t="s">
        <v>217</v>
      </c>
      <c r="S424" s="244" t="s">
        <v>162</v>
      </c>
      <c r="T424" s="245" t="s">
        <v>162</v>
      </c>
      <c r="U424" s="224">
        <v>0.22700000000000001</v>
      </c>
      <c r="V424" s="224">
        <f>ROUND(E424*U424,2)</f>
        <v>3.41</v>
      </c>
      <c r="W424" s="224"/>
      <c r="X424" s="224" t="s">
        <v>163</v>
      </c>
      <c r="Y424" s="224" t="s">
        <v>220</v>
      </c>
      <c r="Z424" s="213"/>
      <c r="AA424" s="213"/>
      <c r="AB424" s="213"/>
      <c r="AC424" s="213"/>
      <c r="AD424" s="213"/>
      <c r="AE424" s="213"/>
      <c r="AF424" s="213"/>
      <c r="AG424" s="213" t="s">
        <v>165</v>
      </c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2" x14ac:dyDescent="0.2">
      <c r="A425" s="220"/>
      <c r="B425" s="221"/>
      <c r="C425" s="262" t="s">
        <v>745</v>
      </c>
      <c r="D425" s="226"/>
      <c r="E425" s="227">
        <v>4</v>
      </c>
      <c r="F425" s="224"/>
      <c r="G425" s="224"/>
      <c r="H425" s="224"/>
      <c r="I425" s="224"/>
      <c r="J425" s="224"/>
      <c r="K425" s="224"/>
      <c r="L425" s="224"/>
      <c r="M425" s="224"/>
      <c r="N425" s="223"/>
      <c r="O425" s="223"/>
      <c r="P425" s="223"/>
      <c r="Q425" s="223"/>
      <c r="R425" s="224"/>
      <c r="S425" s="224"/>
      <c r="T425" s="224"/>
      <c r="U425" s="224"/>
      <c r="V425" s="224"/>
      <c r="W425" s="224"/>
      <c r="X425" s="224"/>
      <c r="Y425" s="224"/>
      <c r="Z425" s="213"/>
      <c r="AA425" s="213"/>
      <c r="AB425" s="213"/>
      <c r="AC425" s="213"/>
      <c r="AD425" s="213"/>
      <c r="AE425" s="213"/>
      <c r="AF425" s="213"/>
      <c r="AG425" s="213" t="s">
        <v>169</v>
      </c>
      <c r="AH425" s="213">
        <v>5</v>
      </c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3" x14ac:dyDescent="0.2">
      <c r="A426" s="220"/>
      <c r="B426" s="221"/>
      <c r="C426" s="262" t="s">
        <v>746</v>
      </c>
      <c r="D426" s="226"/>
      <c r="E426" s="227">
        <v>1</v>
      </c>
      <c r="F426" s="224"/>
      <c r="G426" s="224"/>
      <c r="H426" s="224"/>
      <c r="I426" s="224"/>
      <c r="J426" s="224"/>
      <c r="K426" s="224"/>
      <c r="L426" s="224"/>
      <c r="M426" s="224"/>
      <c r="N426" s="223"/>
      <c r="O426" s="223"/>
      <c r="P426" s="223"/>
      <c r="Q426" s="223"/>
      <c r="R426" s="224"/>
      <c r="S426" s="224"/>
      <c r="T426" s="224"/>
      <c r="U426" s="224"/>
      <c r="V426" s="224"/>
      <c r="W426" s="224"/>
      <c r="X426" s="224"/>
      <c r="Y426" s="224"/>
      <c r="Z426" s="213"/>
      <c r="AA426" s="213"/>
      <c r="AB426" s="213"/>
      <c r="AC426" s="213"/>
      <c r="AD426" s="213"/>
      <c r="AE426" s="213"/>
      <c r="AF426" s="213"/>
      <c r="AG426" s="213" t="s">
        <v>169</v>
      </c>
      <c r="AH426" s="213">
        <v>5</v>
      </c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3" x14ac:dyDescent="0.2">
      <c r="A427" s="220"/>
      <c r="B427" s="221"/>
      <c r="C427" s="262" t="s">
        <v>747</v>
      </c>
      <c r="D427" s="226"/>
      <c r="E427" s="227">
        <v>9</v>
      </c>
      <c r="F427" s="224"/>
      <c r="G427" s="224"/>
      <c r="H427" s="224"/>
      <c r="I427" s="224"/>
      <c r="J427" s="224"/>
      <c r="K427" s="224"/>
      <c r="L427" s="224"/>
      <c r="M427" s="224"/>
      <c r="N427" s="223"/>
      <c r="O427" s="223"/>
      <c r="P427" s="223"/>
      <c r="Q427" s="223"/>
      <c r="R427" s="224"/>
      <c r="S427" s="224"/>
      <c r="T427" s="224"/>
      <c r="U427" s="224"/>
      <c r="V427" s="224"/>
      <c r="W427" s="224"/>
      <c r="X427" s="224"/>
      <c r="Y427" s="224"/>
      <c r="Z427" s="213"/>
      <c r="AA427" s="213"/>
      <c r="AB427" s="213"/>
      <c r="AC427" s="213"/>
      <c r="AD427" s="213"/>
      <c r="AE427" s="213"/>
      <c r="AF427" s="213"/>
      <c r="AG427" s="213" t="s">
        <v>169</v>
      </c>
      <c r="AH427" s="213">
        <v>5</v>
      </c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3" x14ac:dyDescent="0.2">
      <c r="A428" s="220"/>
      <c r="B428" s="221"/>
      <c r="C428" s="262" t="s">
        <v>748</v>
      </c>
      <c r="D428" s="226"/>
      <c r="E428" s="227">
        <v>1</v>
      </c>
      <c r="F428" s="224"/>
      <c r="G428" s="224"/>
      <c r="H428" s="224"/>
      <c r="I428" s="224"/>
      <c r="J428" s="224"/>
      <c r="K428" s="224"/>
      <c r="L428" s="224"/>
      <c r="M428" s="224"/>
      <c r="N428" s="223"/>
      <c r="O428" s="223"/>
      <c r="P428" s="223"/>
      <c r="Q428" s="223"/>
      <c r="R428" s="224"/>
      <c r="S428" s="224"/>
      <c r="T428" s="224"/>
      <c r="U428" s="224"/>
      <c r="V428" s="224"/>
      <c r="W428" s="224"/>
      <c r="X428" s="224"/>
      <c r="Y428" s="224"/>
      <c r="Z428" s="213"/>
      <c r="AA428" s="213"/>
      <c r="AB428" s="213"/>
      <c r="AC428" s="213"/>
      <c r="AD428" s="213"/>
      <c r="AE428" s="213"/>
      <c r="AF428" s="213"/>
      <c r="AG428" s="213" t="s">
        <v>169</v>
      </c>
      <c r="AH428" s="213">
        <v>5</v>
      </c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 x14ac:dyDescent="0.2">
      <c r="A429" s="239">
        <v>238</v>
      </c>
      <c r="B429" s="240" t="s">
        <v>749</v>
      </c>
      <c r="C429" s="260" t="s">
        <v>750</v>
      </c>
      <c r="D429" s="241" t="s">
        <v>188</v>
      </c>
      <c r="E429" s="242">
        <v>22</v>
      </c>
      <c r="F429" s="243"/>
      <c r="G429" s="244">
        <f>ROUND(E429*F429,2)</f>
        <v>0</v>
      </c>
      <c r="H429" s="243"/>
      <c r="I429" s="244">
        <f>ROUND(E429*H429,2)</f>
        <v>0</v>
      </c>
      <c r="J429" s="243"/>
      <c r="K429" s="244">
        <f>ROUND(E429*J429,2)</f>
        <v>0</v>
      </c>
      <c r="L429" s="244">
        <v>21</v>
      </c>
      <c r="M429" s="244">
        <f>G429*(1+L429/100)</f>
        <v>0</v>
      </c>
      <c r="N429" s="242">
        <v>0</v>
      </c>
      <c r="O429" s="242">
        <f>ROUND(E429*N429,2)</f>
        <v>0</v>
      </c>
      <c r="P429" s="242">
        <v>0</v>
      </c>
      <c r="Q429" s="242">
        <f>ROUND(E429*P429,2)</f>
        <v>0</v>
      </c>
      <c r="R429" s="244" t="s">
        <v>217</v>
      </c>
      <c r="S429" s="244" t="s">
        <v>162</v>
      </c>
      <c r="T429" s="245" t="s">
        <v>162</v>
      </c>
      <c r="U429" s="224">
        <v>0.26800000000000002</v>
      </c>
      <c r="V429" s="224">
        <f>ROUND(E429*U429,2)</f>
        <v>5.9</v>
      </c>
      <c r="W429" s="224"/>
      <c r="X429" s="224" t="s">
        <v>163</v>
      </c>
      <c r="Y429" s="224" t="s">
        <v>220</v>
      </c>
      <c r="Z429" s="213"/>
      <c r="AA429" s="213"/>
      <c r="AB429" s="213"/>
      <c r="AC429" s="213"/>
      <c r="AD429" s="213"/>
      <c r="AE429" s="213"/>
      <c r="AF429" s="213"/>
      <c r="AG429" s="213" t="s">
        <v>165</v>
      </c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2" x14ac:dyDescent="0.2">
      <c r="A430" s="220"/>
      <c r="B430" s="221"/>
      <c r="C430" s="262" t="s">
        <v>751</v>
      </c>
      <c r="D430" s="226"/>
      <c r="E430" s="227">
        <v>4</v>
      </c>
      <c r="F430" s="224"/>
      <c r="G430" s="224"/>
      <c r="H430" s="224"/>
      <c r="I430" s="224"/>
      <c r="J430" s="224"/>
      <c r="K430" s="224"/>
      <c r="L430" s="224"/>
      <c r="M430" s="224"/>
      <c r="N430" s="223"/>
      <c r="O430" s="223"/>
      <c r="P430" s="223"/>
      <c r="Q430" s="223"/>
      <c r="R430" s="224"/>
      <c r="S430" s="224"/>
      <c r="T430" s="224"/>
      <c r="U430" s="224"/>
      <c r="V430" s="224"/>
      <c r="W430" s="224"/>
      <c r="X430" s="224"/>
      <c r="Y430" s="224"/>
      <c r="Z430" s="213"/>
      <c r="AA430" s="213"/>
      <c r="AB430" s="213"/>
      <c r="AC430" s="213"/>
      <c r="AD430" s="213"/>
      <c r="AE430" s="213"/>
      <c r="AF430" s="213"/>
      <c r="AG430" s="213" t="s">
        <v>169</v>
      </c>
      <c r="AH430" s="213">
        <v>5</v>
      </c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3" x14ac:dyDescent="0.2">
      <c r="A431" s="220"/>
      <c r="B431" s="221"/>
      <c r="C431" s="262" t="s">
        <v>752</v>
      </c>
      <c r="D431" s="226"/>
      <c r="E431" s="227">
        <v>1</v>
      </c>
      <c r="F431" s="224"/>
      <c r="G431" s="224"/>
      <c r="H431" s="224"/>
      <c r="I431" s="224"/>
      <c r="J431" s="224"/>
      <c r="K431" s="224"/>
      <c r="L431" s="224"/>
      <c r="M431" s="224"/>
      <c r="N431" s="223"/>
      <c r="O431" s="223"/>
      <c r="P431" s="223"/>
      <c r="Q431" s="223"/>
      <c r="R431" s="224"/>
      <c r="S431" s="224"/>
      <c r="T431" s="224"/>
      <c r="U431" s="224"/>
      <c r="V431" s="224"/>
      <c r="W431" s="224"/>
      <c r="X431" s="224"/>
      <c r="Y431" s="224"/>
      <c r="Z431" s="213"/>
      <c r="AA431" s="213"/>
      <c r="AB431" s="213"/>
      <c r="AC431" s="213"/>
      <c r="AD431" s="213"/>
      <c r="AE431" s="213"/>
      <c r="AF431" s="213"/>
      <c r="AG431" s="213" t="s">
        <v>169</v>
      </c>
      <c r="AH431" s="213">
        <v>5</v>
      </c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3" x14ac:dyDescent="0.2">
      <c r="A432" s="220"/>
      <c r="B432" s="221"/>
      <c r="C432" s="262" t="s">
        <v>753</v>
      </c>
      <c r="D432" s="226"/>
      <c r="E432" s="227">
        <v>16</v>
      </c>
      <c r="F432" s="224"/>
      <c r="G432" s="224"/>
      <c r="H432" s="224"/>
      <c r="I432" s="224"/>
      <c r="J432" s="224"/>
      <c r="K432" s="224"/>
      <c r="L432" s="224"/>
      <c r="M432" s="224"/>
      <c r="N432" s="223"/>
      <c r="O432" s="223"/>
      <c r="P432" s="223"/>
      <c r="Q432" s="223"/>
      <c r="R432" s="224"/>
      <c r="S432" s="224"/>
      <c r="T432" s="224"/>
      <c r="U432" s="224"/>
      <c r="V432" s="224"/>
      <c r="W432" s="224"/>
      <c r="X432" s="224"/>
      <c r="Y432" s="224"/>
      <c r="Z432" s="213"/>
      <c r="AA432" s="213"/>
      <c r="AB432" s="213"/>
      <c r="AC432" s="213"/>
      <c r="AD432" s="213"/>
      <c r="AE432" s="213"/>
      <c r="AF432" s="213"/>
      <c r="AG432" s="213" t="s">
        <v>169</v>
      </c>
      <c r="AH432" s="213">
        <v>5</v>
      </c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outlineLevel="3" x14ac:dyDescent="0.2">
      <c r="A433" s="220"/>
      <c r="B433" s="221"/>
      <c r="C433" s="262" t="s">
        <v>754</v>
      </c>
      <c r="D433" s="226"/>
      <c r="E433" s="227">
        <v>1</v>
      </c>
      <c r="F433" s="224"/>
      <c r="G433" s="224"/>
      <c r="H433" s="224"/>
      <c r="I433" s="224"/>
      <c r="J433" s="224"/>
      <c r="K433" s="224"/>
      <c r="L433" s="224"/>
      <c r="M433" s="224"/>
      <c r="N433" s="223"/>
      <c r="O433" s="223"/>
      <c r="P433" s="223"/>
      <c r="Q433" s="223"/>
      <c r="R433" s="224"/>
      <c r="S433" s="224"/>
      <c r="T433" s="224"/>
      <c r="U433" s="224"/>
      <c r="V433" s="224"/>
      <c r="W433" s="224"/>
      <c r="X433" s="224"/>
      <c r="Y433" s="224"/>
      <c r="Z433" s="213"/>
      <c r="AA433" s="213"/>
      <c r="AB433" s="213"/>
      <c r="AC433" s="213"/>
      <c r="AD433" s="213"/>
      <c r="AE433" s="213"/>
      <c r="AF433" s="213"/>
      <c r="AG433" s="213" t="s">
        <v>169</v>
      </c>
      <c r="AH433" s="213">
        <v>5</v>
      </c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 x14ac:dyDescent="0.2">
      <c r="A434" s="239">
        <v>239</v>
      </c>
      <c r="B434" s="240" t="s">
        <v>755</v>
      </c>
      <c r="C434" s="260" t="s">
        <v>756</v>
      </c>
      <c r="D434" s="241" t="s">
        <v>188</v>
      </c>
      <c r="E434" s="242">
        <v>11</v>
      </c>
      <c r="F434" s="243"/>
      <c r="G434" s="244">
        <f>ROUND(E434*F434,2)</f>
        <v>0</v>
      </c>
      <c r="H434" s="243"/>
      <c r="I434" s="244">
        <f>ROUND(E434*H434,2)</f>
        <v>0</v>
      </c>
      <c r="J434" s="243"/>
      <c r="K434" s="244">
        <f>ROUND(E434*J434,2)</f>
        <v>0</v>
      </c>
      <c r="L434" s="244">
        <v>21</v>
      </c>
      <c r="M434" s="244">
        <f>G434*(1+L434/100)</f>
        <v>0</v>
      </c>
      <c r="N434" s="242">
        <v>0</v>
      </c>
      <c r="O434" s="242">
        <f>ROUND(E434*N434,2)</f>
        <v>0</v>
      </c>
      <c r="P434" s="242">
        <v>0</v>
      </c>
      <c r="Q434" s="242">
        <f>ROUND(E434*P434,2)</f>
        <v>0</v>
      </c>
      <c r="R434" s="244" t="s">
        <v>217</v>
      </c>
      <c r="S434" s="244" t="s">
        <v>162</v>
      </c>
      <c r="T434" s="245" t="s">
        <v>162</v>
      </c>
      <c r="U434" s="224">
        <v>0.35</v>
      </c>
      <c r="V434" s="224">
        <f>ROUND(E434*U434,2)</f>
        <v>3.85</v>
      </c>
      <c r="W434" s="224"/>
      <c r="X434" s="224" t="s">
        <v>163</v>
      </c>
      <c r="Y434" s="224" t="s">
        <v>220</v>
      </c>
      <c r="Z434" s="213"/>
      <c r="AA434" s="213"/>
      <c r="AB434" s="213"/>
      <c r="AC434" s="213"/>
      <c r="AD434" s="213"/>
      <c r="AE434" s="213"/>
      <c r="AF434" s="213"/>
      <c r="AG434" s="213" t="s">
        <v>165</v>
      </c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2" x14ac:dyDescent="0.2">
      <c r="A435" s="220"/>
      <c r="B435" s="221"/>
      <c r="C435" s="262" t="s">
        <v>757</v>
      </c>
      <c r="D435" s="226"/>
      <c r="E435" s="227">
        <v>5</v>
      </c>
      <c r="F435" s="224"/>
      <c r="G435" s="224"/>
      <c r="H435" s="224"/>
      <c r="I435" s="224"/>
      <c r="J435" s="224"/>
      <c r="K435" s="224"/>
      <c r="L435" s="224"/>
      <c r="M435" s="224"/>
      <c r="N435" s="223"/>
      <c r="O435" s="223"/>
      <c r="P435" s="223"/>
      <c r="Q435" s="223"/>
      <c r="R435" s="224"/>
      <c r="S435" s="224"/>
      <c r="T435" s="224"/>
      <c r="U435" s="224"/>
      <c r="V435" s="224"/>
      <c r="W435" s="224"/>
      <c r="X435" s="224"/>
      <c r="Y435" s="224"/>
      <c r="Z435" s="213"/>
      <c r="AA435" s="213"/>
      <c r="AB435" s="213"/>
      <c r="AC435" s="213"/>
      <c r="AD435" s="213"/>
      <c r="AE435" s="213"/>
      <c r="AF435" s="213"/>
      <c r="AG435" s="213" t="s">
        <v>169</v>
      </c>
      <c r="AH435" s="213">
        <v>5</v>
      </c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3" x14ac:dyDescent="0.2">
      <c r="A436" s="220"/>
      <c r="B436" s="221"/>
      <c r="C436" s="262" t="s">
        <v>758</v>
      </c>
      <c r="D436" s="226"/>
      <c r="E436" s="227">
        <v>1</v>
      </c>
      <c r="F436" s="224"/>
      <c r="G436" s="224"/>
      <c r="H436" s="224"/>
      <c r="I436" s="224"/>
      <c r="J436" s="224"/>
      <c r="K436" s="224"/>
      <c r="L436" s="224"/>
      <c r="M436" s="224"/>
      <c r="N436" s="223"/>
      <c r="O436" s="223"/>
      <c r="P436" s="223"/>
      <c r="Q436" s="223"/>
      <c r="R436" s="224"/>
      <c r="S436" s="224"/>
      <c r="T436" s="224"/>
      <c r="U436" s="224"/>
      <c r="V436" s="224"/>
      <c r="W436" s="224"/>
      <c r="X436" s="224"/>
      <c r="Y436" s="224"/>
      <c r="Z436" s="213"/>
      <c r="AA436" s="213"/>
      <c r="AB436" s="213"/>
      <c r="AC436" s="213"/>
      <c r="AD436" s="213"/>
      <c r="AE436" s="213"/>
      <c r="AF436" s="213"/>
      <c r="AG436" s="213" t="s">
        <v>169</v>
      </c>
      <c r="AH436" s="213">
        <v>5</v>
      </c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3" x14ac:dyDescent="0.2">
      <c r="A437" s="220"/>
      <c r="B437" s="221"/>
      <c r="C437" s="262" t="s">
        <v>759</v>
      </c>
      <c r="D437" s="226"/>
      <c r="E437" s="227">
        <v>4</v>
      </c>
      <c r="F437" s="224"/>
      <c r="G437" s="224"/>
      <c r="H437" s="224"/>
      <c r="I437" s="224"/>
      <c r="J437" s="224"/>
      <c r="K437" s="224"/>
      <c r="L437" s="224"/>
      <c r="M437" s="224"/>
      <c r="N437" s="223"/>
      <c r="O437" s="223"/>
      <c r="P437" s="223"/>
      <c r="Q437" s="223"/>
      <c r="R437" s="224"/>
      <c r="S437" s="224"/>
      <c r="T437" s="224"/>
      <c r="U437" s="224"/>
      <c r="V437" s="224"/>
      <c r="W437" s="224"/>
      <c r="X437" s="224"/>
      <c r="Y437" s="224"/>
      <c r="Z437" s="213"/>
      <c r="AA437" s="213"/>
      <c r="AB437" s="213"/>
      <c r="AC437" s="213"/>
      <c r="AD437" s="213"/>
      <c r="AE437" s="213"/>
      <c r="AF437" s="213"/>
      <c r="AG437" s="213" t="s">
        <v>169</v>
      </c>
      <c r="AH437" s="213">
        <v>5</v>
      </c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3" x14ac:dyDescent="0.2">
      <c r="A438" s="220"/>
      <c r="B438" s="221"/>
      <c r="C438" s="262" t="s">
        <v>760</v>
      </c>
      <c r="D438" s="226"/>
      <c r="E438" s="227">
        <v>1</v>
      </c>
      <c r="F438" s="224"/>
      <c r="G438" s="224"/>
      <c r="H438" s="224"/>
      <c r="I438" s="224"/>
      <c r="J438" s="224"/>
      <c r="K438" s="224"/>
      <c r="L438" s="224"/>
      <c r="M438" s="224"/>
      <c r="N438" s="223"/>
      <c r="O438" s="223"/>
      <c r="P438" s="223"/>
      <c r="Q438" s="223"/>
      <c r="R438" s="224"/>
      <c r="S438" s="224"/>
      <c r="T438" s="224"/>
      <c r="U438" s="224"/>
      <c r="V438" s="224"/>
      <c r="W438" s="224"/>
      <c r="X438" s="224"/>
      <c r="Y438" s="224"/>
      <c r="Z438" s="213"/>
      <c r="AA438" s="213"/>
      <c r="AB438" s="213"/>
      <c r="AC438" s="213"/>
      <c r="AD438" s="213"/>
      <c r="AE438" s="213"/>
      <c r="AF438" s="213"/>
      <c r="AG438" s="213" t="s">
        <v>169</v>
      </c>
      <c r="AH438" s="213">
        <v>5</v>
      </c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39">
        <v>240</v>
      </c>
      <c r="B439" s="240" t="s">
        <v>761</v>
      </c>
      <c r="C439" s="260" t="s">
        <v>762</v>
      </c>
      <c r="D439" s="241" t="s">
        <v>188</v>
      </c>
      <c r="E439" s="242">
        <v>35</v>
      </c>
      <c r="F439" s="243"/>
      <c r="G439" s="244">
        <f>ROUND(E439*F439,2)</f>
        <v>0</v>
      </c>
      <c r="H439" s="243"/>
      <c r="I439" s="244">
        <f>ROUND(E439*H439,2)</f>
        <v>0</v>
      </c>
      <c r="J439" s="243"/>
      <c r="K439" s="244">
        <f>ROUND(E439*J439,2)</f>
        <v>0</v>
      </c>
      <c r="L439" s="244">
        <v>21</v>
      </c>
      <c r="M439" s="244">
        <f>G439*(1+L439/100)</f>
        <v>0</v>
      </c>
      <c r="N439" s="242">
        <v>0</v>
      </c>
      <c r="O439" s="242">
        <f>ROUND(E439*N439,2)</f>
        <v>0</v>
      </c>
      <c r="P439" s="242">
        <v>0</v>
      </c>
      <c r="Q439" s="242">
        <f>ROUND(E439*P439,2)</f>
        <v>0</v>
      </c>
      <c r="R439" s="244" t="s">
        <v>217</v>
      </c>
      <c r="S439" s="244" t="s">
        <v>162</v>
      </c>
      <c r="T439" s="245" t="s">
        <v>162</v>
      </c>
      <c r="U439" s="224">
        <v>0.42199999999999999</v>
      </c>
      <c r="V439" s="224">
        <f>ROUND(E439*U439,2)</f>
        <v>14.77</v>
      </c>
      <c r="W439" s="224"/>
      <c r="X439" s="224" t="s">
        <v>163</v>
      </c>
      <c r="Y439" s="224" t="s">
        <v>220</v>
      </c>
      <c r="Z439" s="213"/>
      <c r="AA439" s="213"/>
      <c r="AB439" s="213"/>
      <c r="AC439" s="213"/>
      <c r="AD439" s="213"/>
      <c r="AE439" s="213"/>
      <c r="AF439" s="213"/>
      <c r="AG439" s="213" t="s">
        <v>165</v>
      </c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2" x14ac:dyDescent="0.2">
      <c r="A440" s="220"/>
      <c r="B440" s="221"/>
      <c r="C440" s="262" t="s">
        <v>763</v>
      </c>
      <c r="D440" s="226"/>
      <c r="E440" s="227">
        <v>15</v>
      </c>
      <c r="F440" s="224"/>
      <c r="G440" s="224"/>
      <c r="H440" s="224"/>
      <c r="I440" s="224"/>
      <c r="J440" s="224"/>
      <c r="K440" s="224"/>
      <c r="L440" s="224"/>
      <c r="M440" s="224"/>
      <c r="N440" s="223"/>
      <c r="O440" s="223"/>
      <c r="P440" s="223"/>
      <c r="Q440" s="223"/>
      <c r="R440" s="224"/>
      <c r="S440" s="224"/>
      <c r="T440" s="224"/>
      <c r="U440" s="224"/>
      <c r="V440" s="224"/>
      <c r="W440" s="224"/>
      <c r="X440" s="224"/>
      <c r="Y440" s="224"/>
      <c r="Z440" s="213"/>
      <c r="AA440" s="213"/>
      <c r="AB440" s="213"/>
      <c r="AC440" s="213"/>
      <c r="AD440" s="213"/>
      <c r="AE440" s="213"/>
      <c r="AF440" s="213"/>
      <c r="AG440" s="213" t="s">
        <v>169</v>
      </c>
      <c r="AH440" s="213">
        <v>5</v>
      </c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3" x14ac:dyDescent="0.2">
      <c r="A441" s="220"/>
      <c r="B441" s="221"/>
      <c r="C441" s="262" t="s">
        <v>764</v>
      </c>
      <c r="D441" s="226"/>
      <c r="E441" s="227">
        <v>12</v>
      </c>
      <c r="F441" s="224"/>
      <c r="G441" s="224"/>
      <c r="H441" s="224"/>
      <c r="I441" s="224"/>
      <c r="J441" s="224"/>
      <c r="K441" s="224"/>
      <c r="L441" s="224"/>
      <c r="M441" s="224"/>
      <c r="N441" s="223"/>
      <c r="O441" s="223"/>
      <c r="P441" s="223"/>
      <c r="Q441" s="223"/>
      <c r="R441" s="224"/>
      <c r="S441" s="224"/>
      <c r="T441" s="224"/>
      <c r="U441" s="224"/>
      <c r="V441" s="224"/>
      <c r="W441" s="224"/>
      <c r="X441" s="224"/>
      <c r="Y441" s="224"/>
      <c r="Z441" s="213"/>
      <c r="AA441" s="213"/>
      <c r="AB441" s="213"/>
      <c r="AC441" s="213"/>
      <c r="AD441" s="213"/>
      <c r="AE441" s="213"/>
      <c r="AF441" s="213"/>
      <c r="AG441" s="213" t="s">
        <v>169</v>
      </c>
      <c r="AH441" s="213">
        <v>5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3" x14ac:dyDescent="0.2">
      <c r="A442" s="220"/>
      <c r="B442" s="221"/>
      <c r="C442" s="262" t="s">
        <v>765</v>
      </c>
      <c r="D442" s="226"/>
      <c r="E442" s="227">
        <v>4</v>
      </c>
      <c r="F442" s="224"/>
      <c r="G442" s="224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24"/>
      <c r="Z442" s="213"/>
      <c r="AA442" s="213"/>
      <c r="AB442" s="213"/>
      <c r="AC442" s="213"/>
      <c r="AD442" s="213"/>
      <c r="AE442" s="213"/>
      <c r="AF442" s="213"/>
      <c r="AG442" s="213" t="s">
        <v>169</v>
      </c>
      <c r="AH442" s="213">
        <v>5</v>
      </c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3" x14ac:dyDescent="0.2">
      <c r="A443" s="220"/>
      <c r="B443" s="221"/>
      <c r="C443" s="262" t="s">
        <v>766</v>
      </c>
      <c r="D443" s="226"/>
      <c r="E443" s="227">
        <v>4</v>
      </c>
      <c r="F443" s="224"/>
      <c r="G443" s="224"/>
      <c r="H443" s="224"/>
      <c r="I443" s="224"/>
      <c r="J443" s="224"/>
      <c r="K443" s="224"/>
      <c r="L443" s="224"/>
      <c r="M443" s="224"/>
      <c r="N443" s="223"/>
      <c r="O443" s="223"/>
      <c r="P443" s="223"/>
      <c r="Q443" s="223"/>
      <c r="R443" s="224"/>
      <c r="S443" s="224"/>
      <c r="T443" s="224"/>
      <c r="U443" s="224"/>
      <c r="V443" s="224"/>
      <c r="W443" s="224"/>
      <c r="X443" s="224"/>
      <c r="Y443" s="224"/>
      <c r="Z443" s="213"/>
      <c r="AA443" s="213"/>
      <c r="AB443" s="213"/>
      <c r="AC443" s="213"/>
      <c r="AD443" s="213"/>
      <c r="AE443" s="213"/>
      <c r="AF443" s="213"/>
      <c r="AG443" s="213" t="s">
        <v>169</v>
      </c>
      <c r="AH443" s="213">
        <v>5</v>
      </c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 x14ac:dyDescent="0.2">
      <c r="A444" s="249">
        <v>241</v>
      </c>
      <c r="B444" s="250" t="s">
        <v>767</v>
      </c>
      <c r="C444" s="264" t="s">
        <v>768</v>
      </c>
      <c r="D444" s="251" t="s">
        <v>188</v>
      </c>
      <c r="E444" s="252">
        <v>1</v>
      </c>
      <c r="F444" s="253"/>
      <c r="G444" s="254">
        <f>ROUND(E444*F444,2)</f>
        <v>0</v>
      </c>
      <c r="H444" s="253"/>
      <c r="I444" s="254">
        <f>ROUND(E444*H444,2)</f>
        <v>0</v>
      </c>
      <c r="J444" s="253"/>
      <c r="K444" s="254">
        <f>ROUND(E444*J444,2)</f>
        <v>0</v>
      </c>
      <c r="L444" s="254">
        <v>21</v>
      </c>
      <c r="M444" s="254">
        <f>G444*(1+L444/100)</f>
        <v>0</v>
      </c>
      <c r="N444" s="252">
        <v>0</v>
      </c>
      <c r="O444" s="252">
        <f>ROUND(E444*N444,2)</f>
        <v>0</v>
      </c>
      <c r="P444" s="252">
        <v>0</v>
      </c>
      <c r="Q444" s="252">
        <f>ROUND(E444*P444,2)</f>
        <v>0</v>
      </c>
      <c r="R444" s="254" t="s">
        <v>217</v>
      </c>
      <c r="S444" s="254" t="s">
        <v>162</v>
      </c>
      <c r="T444" s="255" t="s">
        <v>162</v>
      </c>
      <c r="U444" s="224">
        <v>0.25800000000000001</v>
      </c>
      <c r="V444" s="224">
        <f>ROUND(E444*U444,2)</f>
        <v>0.26</v>
      </c>
      <c r="W444" s="224"/>
      <c r="X444" s="224" t="s">
        <v>163</v>
      </c>
      <c r="Y444" s="224" t="s">
        <v>164</v>
      </c>
      <c r="Z444" s="213"/>
      <c r="AA444" s="213"/>
      <c r="AB444" s="213"/>
      <c r="AC444" s="213"/>
      <c r="AD444" s="213"/>
      <c r="AE444" s="213"/>
      <c r="AF444" s="213"/>
      <c r="AG444" s="213" t="s">
        <v>165</v>
      </c>
      <c r="AH444" s="213"/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49">
        <v>242</v>
      </c>
      <c r="B445" s="250" t="s">
        <v>769</v>
      </c>
      <c r="C445" s="264" t="s">
        <v>770</v>
      </c>
      <c r="D445" s="251" t="s">
        <v>188</v>
      </c>
      <c r="E445" s="252">
        <v>1</v>
      </c>
      <c r="F445" s="253"/>
      <c r="G445" s="254">
        <f>ROUND(E445*F445,2)</f>
        <v>0</v>
      </c>
      <c r="H445" s="253"/>
      <c r="I445" s="254">
        <f>ROUND(E445*H445,2)</f>
        <v>0</v>
      </c>
      <c r="J445" s="253"/>
      <c r="K445" s="254">
        <f>ROUND(E445*J445,2)</f>
        <v>0</v>
      </c>
      <c r="L445" s="254">
        <v>21</v>
      </c>
      <c r="M445" s="254">
        <f>G445*(1+L445/100)</f>
        <v>0</v>
      </c>
      <c r="N445" s="252">
        <v>0</v>
      </c>
      <c r="O445" s="252">
        <f>ROUND(E445*N445,2)</f>
        <v>0</v>
      </c>
      <c r="P445" s="252">
        <v>0</v>
      </c>
      <c r="Q445" s="252">
        <f>ROUND(E445*P445,2)</f>
        <v>0</v>
      </c>
      <c r="R445" s="254" t="s">
        <v>217</v>
      </c>
      <c r="S445" s="254" t="s">
        <v>162</v>
      </c>
      <c r="T445" s="255" t="s">
        <v>162</v>
      </c>
      <c r="U445" s="224">
        <v>0.28799999999999998</v>
      </c>
      <c r="V445" s="224">
        <f>ROUND(E445*U445,2)</f>
        <v>0.28999999999999998</v>
      </c>
      <c r="W445" s="224"/>
      <c r="X445" s="224" t="s">
        <v>163</v>
      </c>
      <c r="Y445" s="224" t="s">
        <v>164</v>
      </c>
      <c r="Z445" s="213"/>
      <c r="AA445" s="213"/>
      <c r="AB445" s="213"/>
      <c r="AC445" s="213"/>
      <c r="AD445" s="213"/>
      <c r="AE445" s="213"/>
      <c r="AF445" s="213"/>
      <c r="AG445" s="213" t="s">
        <v>165</v>
      </c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1" x14ac:dyDescent="0.2">
      <c r="A446" s="249">
        <v>243</v>
      </c>
      <c r="B446" s="250" t="s">
        <v>771</v>
      </c>
      <c r="C446" s="264" t="s">
        <v>772</v>
      </c>
      <c r="D446" s="251" t="s">
        <v>188</v>
      </c>
      <c r="E446" s="252">
        <v>4</v>
      </c>
      <c r="F446" s="253"/>
      <c r="G446" s="254">
        <f>ROUND(E446*F446,2)</f>
        <v>0</v>
      </c>
      <c r="H446" s="253"/>
      <c r="I446" s="254">
        <f>ROUND(E446*H446,2)</f>
        <v>0</v>
      </c>
      <c r="J446" s="253"/>
      <c r="K446" s="254">
        <f>ROUND(E446*J446,2)</f>
        <v>0</v>
      </c>
      <c r="L446" s="254">
        <v>21</v>
      </c>
      <c r="M446" s="254">
        <f>G446*(1+L446/100)</f>
        <v>0</v>
      </c>
      <c r="N446" s="252">
        <v>0</v>
      </c>
      <c r="O446" s="252">
        <f>ROUND(E446*N446,2)</f>
        <v>0</v>
      </c>
      <c r="P446" s="252">
        <v>0</v>
      </c>
      <c r="Q446" s="252">
        <f>ROUND(E446*P446,2)</f>
        <v>0</v>
      </c>
      <c r="R446" s="254" t="s">
        <v>217</v>
      </c>
      <c r="S446" s="254" t="s">
        <v>162</v>
      </c>
      <c r="T446" s="255" t="s">
        <v>162</v>
      </c>
      <c r="U446" s="224">
        <v>0.34</v>
      </c>
      <c r="V446" s="224">
        <f>ROUND(E446*U446,2)</f>
        <v>1.36</v>
      </c>
      <c r="W446" s="224"/>
      <c r="X446" s="224" t="s">
        <v>163</v>
      </c>
      <c r="Y446" s="224" t="s">
        <v>164</v>
      </c>
      <c r="Z446" s="213"/>
      <c r="AA446" s="213"/>
      <c r="AB446" s="213"/>
      <c r="AC446" s="213"/>
      <c r="AD446" s="213"/>
      <c r="AE446" s="213"/>
      <c r="AF446" s="213"/>
      <c r="AG446" s="213" t="s">
        <v>165</v>
      </c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">
      <c r="A447" s="249">
        <v>244</v>
      </c>
      <c r="B447" s="250" t="s">
        <v>773</v>
      </c>
      <c r="C447" s="264" t="s">
        <v>774</v>
      </c>
      <c r="D447" s="251" t="s">
        <v>188</v>
      </c>
      <c r="E447" s="252">
        <v>17</v>
      </c>
      <c r="F447" s="253"/>
      <c r="G447" s="254">
        <f>ROUND(E447*F447,2)</f>
        <v>0</v>
      </c>
      <c r="H447" s="253"/>
      <c r="I447" s="254">
        <f>ROUND(E447*H447,2)</f>
        <v>0</v>
      </c>
      <c r="J447" s="253"/>
      <c r="K447" s="254">
        <f>ROUND(E447*J447,2)</f>
        <v>0</v>
      </c>
      <c r="L447" s="254">
        <v>21</v>
      </c>
      <c r="M447" s="254">
        <f>G447*(1+L447/100)</f>
        <v>0</v>
      </c>
      <c r="N447" s="252">
        <v>8.0000000000000004E-4</v>
      </c>
      <c r="O447" s="252">
        <f>ROUND(E447*N447,2)</f>
        <v>0.01</v>
      </c>
      <c r="P447" s="252">
        <v>0</v>
      </c>
      <c r="Q447" s="252">
        <f>ROUND(E447*P447,2)</f>
        <v>0</v>
      </c>
      <c r="R447" s="254" t="s">
        <v>217</v>
      </c>
      <c r="S447" s="254" t="s">
        <v>162</v>
      </c>
      <c r="T447" s="255" t="s">
        <v>162</v>
      </c>
      <c r="U447" s="224">
        <v>6.2E-2</v>
      </c>
      <c r="V447" s="224">
        <f>ROUND(E447*U447,2)</f>
        <v>1.05</v>
      </c>
      <c r="W447" s="224"/>
      <c r="X447" s="224" t="s">
        <v>163</v>
      </c>
      <c r="Y447" s="224" t="s">
        <v>164</v>
      </c>
      <c r="Z447" s="213"/>
      <c r="AA447" s="213"/>
      <c r="AB447" s="213"/>
      <c r="AC447" s="213"/>
      <c r="AD447" s="213"/>
      <c r="AE447" s="213"/>
      <c r="AF447" s="213"/>
      <c r="AG447" s="213" t="s">
        <v>165</v>
      </c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">
      <c r="A448" s="249">
        <v>245</v>
      </c>
      <c r="B448" s="250" t="s">
        <v>775</v>
      </c>
      <c r="C448" s="264" t="s">
        <v>776</v>
      </c>
      <c r="D448" s="251" t="s">
        <v>188</v>
      </c>
      <c r="E448" s="252">
        <v>17</v>
      </c>
      <c r="F448" s="253"/>
      <c r="G448" s="254">
        <f>ROUND(E448*F448,2)</f>
        <v>0</v>
      </c>
      <c r="H448" s="253"/>
      <c r="I448" s="254">
        <f>ROUND(E448*H448,2)</f>
        <v>0</v>
      </c>
      <c r="J448" s="253"/>
      <c r="K448" s="254">
        <f>ROUND(E448*J448,2)</f>
        <v>0</v>
      </c>
      <c r="L448" s="254">
        <v>21</v>
      </c>
      <c r="M448" s="254">
        <f>G448*(1+L448/100)</f>
        <v>0</v>
      </c>
      <c r="N448" s="252">
        <v>1.8000000000000001E-4</v>
      </c>
      <c r="O448" s="252">
        <f>ROUND(E448*N448,2)</f>
        <v>0</v>
      </c>
      <c r="P448" s="252">
        <v>0</v>
      </c>
      <c r="Q448" s="252">
        <f>ROUND(E448*P448,2)</f>
        <v>0</v>
      </c>
      <c r="R448" s="254" t="s">
        <v>217</v>
      </c>
      <c r="S448" s="254" t="s">
        <v>162</v>
      </c>
      <c r="T448" s="255" t="s">
        <v>162</v>
      </c>
      <c r="U448" s="224">
        <v>0.16500000000000001</v>
      </c>
      <c r="V448" s="224">
        <f>ROUND(E448*U448,2)</f>
        <v>2.81</v>
      </c>
      <c r="W448" s="224"/>
      <c r="X448" s="224" t="s">
        <v>163</v>
      </c>
      <c r="Y448" s="224" t="s">
        <v>164</v>
      </c>
      <c r="Z448" s="213"/>
      <c r="AA448" s="213"/>
      <c r="AB448" s="213"/>
      <c r="AC448" s="213"/>
      <c r="AD448" s="213"/>
      <c r="AE448" s="213"/>
      <c r="AF448" s="213"/>
      <c r="AG448" s="213" t="s">
        <v>165</v>
      </c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1" x14ac:dyDescent="0.2">
      <c r="A449" s="249">
        <v>246</v>
      </c>
      <c r="B449" s="250" t="s">
        <v>777</v>
      </c>
      <c r="C449" s="264" t="s">
        <v>778</v>
      </c>
      <c r="D449" s="251" t="s">
        <v>188</v>
      </c>
      <c r="E449" s="252">
        <v>4</v>
      </c>
      <c r="F449" s="253"/>
      <c r="G449" s="254">
        <f>ROUND(E449*F449,2)</f>
        <v>0</v>
      </c>
      <c r="H449" s="253"/>
      <c r="I449" s="254">
        <f>ROUND(E449*H449,2)</f>
        <v>0</v>
      </c>
      <c r="J449" s="253"/>
      <c r="K449" s="254">
        <f>ROUND(E449*J449,2)</f>
        <v>0</v>
      </c>
      <c r="L449" s="254">
        <v>21</v>
      </c>
      <c r="M449" s="254">
        <f>G449*(1+L449/100)</f>
        <v>0</v>
      </c>
      <c r="N449" s="252">
        <v>4.8000000000000001E-4</v>
      </c>
      <c r="O449" s="252">
        <f>ROUND(E449*N449,2)</f>
        <v>0</v>
      </c>
      <c r="P449" s="252">
        <v>0</v>
      </c>
      <c r="Q449" s="252">
        <f>ROUND(E449*P449,2)</f>
        <v>0</v>
      </c>
      <c r="R449" s="254" t="s">
        <v>217</v>
      </c>
      <c r="S449" s="254" t="s">
        <v>162</v>
      </c>
      <c r="T449" s="255" t="s">
        <v>162</v>
      </c>
      <c r="U449" s="224">
        <v>0.22700000000000001</v>
      </c>
      <c r="V449" s="224">
        <f>ROUND(E449*U449,2)</f>
        <v>0.91</v>
      </c>
      <c r="W449" s="224"/>
      <c r="X449" s="224" t="s">
        <v>163</v>
      </c>
      <c r="Y449" s="224" t="s">
        <v>164</v>
      </c>
      <c r="Z449" s="213"/>
      <c r="AA449" s="213"/>
      <c r="AB449" s="213"/>
      <c r="AC449" s="213"/>
      <c r="AD449" s="213"/>
      <c r="AE449" s="213"/>
      <c r="AF449" s="213"/>
      <c r="AG449" s="213" t="s">
        <v>165</v>
      </c>
      <c r="AH449" s="213"/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">
      <c r="A450" s="249">
        <v>247</v>
      </c>
      <c r="B450" s="250" t="s">
        <v>779</v>
      </c>
      <c r="C450" s="264" t="s">
        <v>780</v>
      </c>
      <c r="D450" s="251" t="s">
        <v>188</v>
      </c>
      <c r="E450" s="252">
        <v>4</v>
      </c>
      <c r="F450" s="253"/>
      <c r="G450" s="254">
        <f>ROUND(E450*F450,2)</f>
        <v>0</v>
      </c>
      <c r="H450" s="253"/>
      <c r="I450" s="254">
        <f>ROUND(E450*H450,2)</f>
        <v>0</v>
      </c>
      <c r="J450" s="253"/>
      <c r="K450" s="254">
        <f>ROUND(E450*J450,2)</f>
        <v>0</v>
      </c>
      <c r="L450" s="254">
        <v>21</v>
      </c>
      <c r="M450" s="254">
        <f>G450*(1+L450/100)</f>
        <v>0</v>
      </c>
      <c r="N450" s="252">
        <v>6.8000000000000005E-4</v>
      </c>
      <c r="O450" s="252">
        <f>ROUND(E450*N450,2)</f>
        <v>0</v>
      </c>
      <c r="P450" s="252">
        <v>0</v>
      </c>
      <c r="Q450" s="252">
        <f>ROUND(E450*P450,2)</f>
        <v>0</v>
      </c>
      <c r="R450" s="254" t="s">
        <v>217</v>
      </c>
      <c r="S450" s="254" t="s">
        <v>162</v>
      </c>
      <c r="T450" s="255" t="s">
        <v>162</v>
      </c>
      <c r="U450" s="224">
        <v>0.26900000000000002</v>
      </c>
      <c r="V450" s="224">
        <f>ROUND(E450*U450,2)</f>
        <v>1.08</v>
      </c>
      <c r="W450" s="224"/>
      <c r="X450" s="224" t="s">
        <v>163</v>
      </c>
      <c r="Y450" s="224" t="s">
        <v>164</v>
      </c>
      <c r="Z450" s="213"/>
      <c r="AA450" s="213"/>
      <c r="AB450" s="213"/>
      <c r="AC450" s="213"/>
      <c r="AD450" s="213"/>
      <c r="AE450" s="213"/>
      <c r="AF450" s="213"/>
      <c r="AG450" s="213" t="s">
        <v>165</v>
      </c>
      <c r="AH450" s="213"/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 x14ac:dyDescent="0.2">
      <c r="A451" s="249">
        <v>248</v>
      </c>
      <c r="B451" s="250" t="s">
        <v>781</v>
      </c>
      <c r="C451" s="264" t="s">
        <v>782</v>
      </c>
      <c r="D451" s="251" t="s">
        <v>188</v>
      </c>
      <c r="E451" s="252">
        <v>5</v>
      </c>
      <c r="F451" s="253"/>
      <c r="G451" s="254">
        <f>ROUND(E451*F451,2)</f>
        <v>0</v>
      </c>
      <c r="H451" s="253"/>
      <c r="I451" s="254">
        <f>ROUND(E451*H451,2)</f>
        <v>0</v>
      </c>
      <c r="J451" s="253"/>
      <c r="K451" s="254">
        <f>ROUND(E451*J451,2)</f>
        <v>0</v>
      </c>
      <c r="L451" s="254">
        <v>21</v>
      </c>
      <c r="M451" s="254">
        <f>G451*(1+L451/100)</f>
        <v>0</v>
      </c>
      <c r="N451" s="252">
        <v>1.0399999999999999E-3</v>
      </c>
      <c r="O451" s="252">
        <f>ROUND(E451*N451,2)</f>
        <v>0.01</v>
      </c>
      <c r="P451" s="252">
        <v>0</v>
      </c>
      <c r="Q451" s="252">
        <f>ROUND(E451*P451,2)</f>
        <v>0</v>
      </c>
      <c r="R451" s="254" t="s">
        <v>217</v>
      </c>
      <c r="S451" s="254" t="s">
        <v>162</v>
      </c>
      <c r="T451" s="255" t="s">
        <v>162</v>
      </c>
      <c r="U451" s="224">
        <v>0.35099999999999998</v>
      </c>
      <c r="V451" s="224">
        <f>ROUND(E451*U451,2)</f>
        <v>1.76</v>
      </c>
      <c r="W451" s="224"/>
      <c r="X451" s="224" t="s">
        <v>163</v>
      </c>
      <c r="Y451" s="224" t="s">
        <v>164</v>
      </c>
      <c r="Z451" s="213"/>
      <c r="AA451" s="213"/>
      <c r="AB451" s="213"/>
      <c r="AC451" s="213"/>
      <c r="AD451" s="213"/>
      <c r="AE451" s="213"/>
      <c r="AF451" s="213"/>
      <c r="AG451" s="213" t="s">
        <v>165</v>
      </c>
      <c r="AH451" s="213"/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">
      <c r="A452" s="249">
        <v>249</v>
      </c>
      <c r="B452" s="250" t="s">
        <v>783</v>
      </c>
      <c r="C452" s="264" t="s">
        <v>784</v>
      </c>
      <c r="D452" s="251" t="s">
        <v>188</v>
      </c>
      <c r="E452" s="252">
        <v>15</v>
      </c>
      <c r="F452" s="253"/>
      <c r="G452" s="254">
        <f>ROUND(E452*F452,2)</f>
        <v>0</v>
      </c>
      <c r="H452" s="253"/>
      <c r="I452" s="254">
        <f>ROUND(E452*H452,2)</f>
        <v>0</v>
      </c>
      <c r="J452" s="253"/>
      <c r="K452" s="254">
        <f>ROUND(E452*J452,2)</f>
        <v>0</v>
      </c>
      <c r="L452" s="254">
        <v>21</v>
      </c>
      <c r="M452" s="254">
        <f>G452*(1+L452/100)</f>
        <v>0</v>
      </c>
      <c r="N452" s="252">
        <v>1.6299999999999999E-3</v>
      </c>
      <c r="O452" s="252">
        <f>ROUND(E452*N452,2)</f>
        <v>0.02</v>
      </c>
      <c r="P452" s="252">
        <v>0</v>
      </c>
      <c r="Q452" s="252">
        <f>ROUND(E452*P452,2)</f>
        <v>0</v>
      </c>
      <c r="R452" s="254" t="s">
        <v>217</v>
      </c>
      <c r="S452" s="254" t="s">
        <v>162</v>
      </c>
      <c r="T452" s="255" t="s">
        <v>162</v>
      </c>
      <c r="U452" s="224">
        <v>0.42399999999999999</v>
      </c>
      <c r="V452" s="224">
        <f>ROUND(E452*U452,2)</f>
        <v>6.36</v>
      </c>
      <c r="W452" s="224"/>
      <c r="X452" s="224" t="s">
        <v>163</v>
      </c>
      <c r="Y452" s="224" t="s">
        <v>164</v>
      </c>
      <c r="Z452" s="213"/>
      <c r="AA452" s="213"/>
      <c r="AB452" s="213"/>
      <c r="AC452" s="213"/>
      <c r="AD452" s="213"/>
      <c r="AE452" s="213"/>
      <c r="AF452" s="213"/>
      <c r="AG452" s="213" t="s">
        <v>165</v>
      </c>
      <c r="AH452" s="213"/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 x14ac:dyDescent="0.2">
      <c r="A453" s="249">
        <v>250</v>
      </c>
      <c r="B453" s="250" t="s">
        <v>785</v>
      </c>
      <c r="C453" s="264" t="s">
        <v>786</v>
      </c>
      <c r="D453" s="251" t="s">
        <v>188</v>
      </c>
      <c r="E453" s="252">
        <v>1</v>
      </c>
      <c r="F453" s="253"/>
      <c r="G453" s="254">
        <f>ROUND(E453*F453,2)</f>
        <v>0</v>
      </c>
      <c r="H453" s="253"/>
      <c r="I453" s="254">
        <f>ROUND(E453*H453,2)</f>
        <v>0</v>
      </c>
      <c r="J453" s="253"/>
      <c r="K453" s="254">
        <f>ROUND(E453*J453,2)</f>
        <v>0</v>
      </c>
      <c r="L453" s="254">
        <v>21</v>
      </c>
      <c r="M453" s="254">
        <f>G453*(1+L453/100)</f>
        <v>0</v>
      </c>
      <c r="N453" s="252">
        <v>3.4000000000000002E-4</v>
      </c>
      <c r="O453" s="252">
        <f>ROUND(E453*N453,2)</f>
        <v>0</v>
      </c>
      <c r="P453" s="252">
        <v>0</v>
      </c>
      <c r="Q453" s="252">
        <f>ROUND(E453*P453,2)</f>
        <v>0</v>
      </c>
      <c r="R453" s="254" t="s">
        <v>217</v>
      </c>
      <c r="S453" s="254" t="s">
        <v>162</v>
      </c>
      <c r="T453" s="255" t="s">
        <v>162</v>
      </c>
      <c r="U453" s="224">
        <v>0.22700000000000001</v>
      </c>
      <c r="V453" s="224">
        <f>ROUND(E453*U453,2)</f>
        <v>0.23</v>
      </c>
      <c r="W453" s="224"/>
      <c r="X453" s="224" t="s">
        <v>163</v>
      </c>
      <c r="Y453" s="224" t="s">
        <v>164</v>
      </c>
      <c r="Z453" s="213"/>
      <c r="AA453" s="213"/>
      <c r="AB453" s="213"/>
      <c r="AC453" s="213"/>
      <c r="AD453" s="213"/>
      <c r="AE453" s="213"/>
      <c r="AF453" s="213"/>
      <c r="AG453" s="213" t="s">
        <v>165</v>
      </c>
      <c r="AH453" s="213"/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 x14ac:dyDescent="0.2">
      <c r="A454" s="249">
        <v>251</v>
      </c>
      <c r="B454" s="250" t="s">
        <v>787</v>
      </c>
      <c r="C454" s="264" t="s">
        <v>788</v>
      </c>
      <c r="D454" s="251" t="s">
        <v>188</v>
      </c>
      <c r="E454" s="252">
        <v>1</v>
      </c>
      <c r="F454" s="253"/>
      <c r="G454" s="254">
        <f>ROUND(E454*F454,2)</f>
        <v>0</v>
      </c>
      <c r="H454" s="253"/>
      <c r="I454" s="254">
        <f>ROUND(E454*H454,2)</f>
        <v>0</v>
      </c>
      <c r="J454" s="253"/>
      <c r="K454" s="254">
        <f>ROUND(E454*J454,2)</f>
        <v>0</v>
      </c>
      <c r="L454" s="254">
        <v>21</v>
      </c>
      <c r="M454" s="254">
        <f>G454*(1+L454/100)</f>
        <v>0</v>
      </c>
      <c r="N454" s="252">
        <v>5.5000000000000003E-4</v>
      </c>
      <c r="O454" s="252">
        <f>ROUND(E454*N454,2)</f>
        <v>0</v>
      </c>
      <c r="P454" s="252">
        <v>0</v>
      </c>
      <c r="Q454" s="252">
        <f>ROUND(E454*P454,2)</f>
        <v>0</v>
      </c>
      <c r="R454" s="254" t="s">
        <v>217</v>
      </c>
      <c r="S454" s="254" t="s">
        <v>162</v>
      </c>
      <c r="T454" s="255" t="s">
        <v>162</v>
      </c>
      <c r="U454" s="224">
        <v>0.26900000000000002</v>
      </c>
      <c r="V454" s="224">
        <f>ROUND(E454*U454,2)</f>
        <v>0.27</v>
      </c>
      <c r="W454" s="224"/>
      <c r="X454" s="224" t="s">
        <v>163</v>
      </c>
      <c r="Y454" s="224" t="s">
        <v>164</v>
      </c>
      <c r="Z454" s="213"/>
      <c r="AA454" s="213"/>
      <c r="AB454" s="213"/>
      <c r="AC454" s="213"/>
      <c r="AD454" s="213"/>
      <c r="AE454" s="213"/>
      <c r="AF454" s="213"/>
      <c r="AG454" s="213" t="s">
        <v>165</v>
      </c>
      <c r="AH454" s="213"/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 x14ac:dyDescent="0.2">
      <c r="A455" s="249">
        <v>252</v>
      </c>
      <c r="B455" s="250" t="s">
        <v>789</v>
      </c>
      <c r="C455" s="264" t="s">
        <v>790</v>
      </c>
      <c r="D455" s="251" t="s">
        <v>188</v>
      </c>
      <c r="E455" s="252">
        <v>1</v>
      </c>
      <c r="F455" s="253"/>
      <c r="G455" s="254">
        <f>ROUND(E455*F455,2)</f>
        <v>0</v>
      </c>
      <c r="H455" s="253"/>
      <c r="I455" s="254">
        <f>ROUND(E455*H455,2)</f>
        <v>0</v>
      </c>
      <c r="J455" s="253"/>
      <c r="K455" s="254">
        <f>ROUND(E455*J455,2)</f>
        <v>0</v>
      </c>
      <c r="L455" s="254">
        <v>21</v>
      </c>
      <c r="M455" s="254">
        <f>G455*(1+L455/100)</f>
        <v>0</v>
      </c>
      <c r="N455" s="252">
        <v>6.8000000000000005E-4</v>
      </c>
      <c r="O455" s="252">
        <f>ROUND(E455*N455,2)</f>
        <v>0</v>
      </c>
      <c r="P455" s="252">
        <v>0</v>
      </c>
      <c r="Q455" s="252">
        <f>ROUND(E455*P455,2)</f>
        <v>0</v>
      </c>
      <c r="R455" s="254" t="s">
        <v>217</v>
      </c>
      <c r="S455" s="254" t="s">
        <v>162</v>
      </c>
      <c r="T455" s="255" t="s">
        <v>162</v>
      </c>
      <c r="U455" s="224">
        <v>0.35099999999999998</v>
      </c>
      <c r="V455" s="224">
        <f>ROUND(E455*U455,2)</f>
        <v>0.35</v>
      </c>
      <c r="W455" s="224"/>
      <c r="X455" s="224" t="s">
        <v>163</v>
      </c>
      <c r="Y455" s="224" t="s">
        <v>164</v>
      </c>
      <c r="Z455" s="213"/>
      <c r="AA455" s="213"/>
      <c r="AB455" s="213"/>
      <c r="AC455" s="213"/>
      <c r="AD455" s="213"/>
      <c r="AE455" s="213"/>
      <c r="AF455" s="213"/>
      <c r="AG455" s="213" t="s">
        <v>165</v>
      </c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 x14ac:dyDescent="0.2">
      <c r="A456" s="249">
        <v>253</v>
      </c>
      <c r="B456" s="250" t="s">
        <v>791</v>
      </c>
      <c r="C456" s="264" t="s">
        <v>792</v>
      </c>
      <c r="D456" s="251" t="s">
        <v>188</v>
      </c>
      <c r="E456" s="252">
        <v>4</v>
      </c>
      <c r="F456" s="253"/>
      <c r="G456" s="254">
        <f>ROUND(E456*F456,2)</f>
        <v>0</v>
      </c>
      <c r="H456" s="253"/>
      <c r="I456" s="254">
        <f>ROUND(E456*H456,2)</f>
        <v>0</v>
      </c>
      <c r="J456" s="253"/>
      <c r="K456" s="254">
        <f>ROUND(E456*J456,2)</f>
        <v>0</v>
      </c>
      <c r="L456" s="254">
        <v>21</v>
      </c>
      <c r="M456" s="254">
        <f>G456*(1+L456/100)</f>
        <v>0</v>
      </c>
      <c r="N456" s="252">
        <v>1.06E-3</v>
      </c>
      <c r="O456" s="252">
        <f>ROUND(E456*N456,2)</f>
        <v>0</v>
      </c>
      <c r="P456" s="252">
        <v>0</v>
      </c>
      <c r="Q456" s="252">
        <f>ROUND(E456*P456,2)</f>
        <v>0</v>
      </c>
      <c r="R456" s="254" t="s">
        <v>217</v>
      </c>
      <c r="S456" s="254" t="s">
        <v>162</v>
      </c>
      <c r="T456" s="255" t="s">
        <v>162</v>
      </c>
      <c r="U456" s="224">
        <v>0.42399999999999999</v>
      </c>
      <c r="V456" s="224">
        <f>ROUND(E456*U456,2)</f>
        <v>1.7</v>
      </c>
      <c r="W456" s="224"/>
      <c r="X456" s="224" t="s">
        <v>163</v>
      </c>
      <c r="Y456" s="224" t="s">
        <v>164</v>
      </c>
      <c r="Z456" s="213"/>
      <c r="AA456" s="213"/>
      <c r="AB456" s="213"/>
      <c r="AC456" s="213"/>
      <c r="AD456" s="213"/>
      <c r="AE456" s="213"/>
      <c r="AF456" s="213"/>
      <c r="AG456" s="213" t="s">
        <v>165</v>
      </c>
      <c r="AH456" s="213"/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 x14ac:dyDescent="0.2">
      <c r="A457" s="249">
        <v>254</v>
      </c>
      <c r="B457" s="250" t="s">
        <v>793</v>
      </c>
      <c r="C457" s="264" t="s">
        <v>794</v>
      </c>
      <c r="D457" s="251" t="s">
        <v>188</v>
      </c>
      <c r="E457" s="252">
        <v>3</v>
      </c>
      <c r="F457" s="253"/>
      <c r="G457" s="254">
        <f>ROUND(E457*F457,2)</f>
        <v>0</v>
      </c>
      <c r="H457" s="253"/>
      <c r="I457" s="254">
        <f>ROUND(E457*H457,2)</f>
        <v>0</v>
      </c>
      <c r="J457" s="253"/>
      <c r="K457" s="254">
        <f>ROUND(E457*J457,2)</f>
        <v>0</v>
      </c>
      <c r="L457" s="254">
        <v>21</v>
      </c>
      <c r="M457" s="254">
        <f>G457*(1+L457/100)</f>
        <v>0</v>
      </c>
      <c r="N457" s="252">
        <v>1.8000000000000001E-4</v>
      </c>
      <c r="O457" s="252">
        <f>ROUND(E457*N457,2)</f>
        <v>0</v>
      </c>
      <c r="P457" s="252">
        <v>0</v>
      </c>
      <c r="Q457" s="252">
        <f>ROUND(E457*P457,2)</f>
        <v>0</v>
      </c>
      <c r="R457" s="254" t="s">
        <v>217</v>
      </c>
      <c r="S457" s="254" t="s">
        <v>162</v>
      </c>
      <c r="T457" s="255" t="s">
        <v>162</v>
      </c>
      <c r="U457" s="224">
        <v>9.2999999999999999E-2</v>
      </c>
      <c r="V457" s="224">
        <f>ROUND(E457*U457,2)</f>
        <v>0.28000000000000003</v>
      </c>
      <c r="W457" s="224"/>
      <c r="X457" s="224" t="s">
        <v>163</v>
      </c>
      <c r="Y457" s="224" t="s">
        <v>164</v>
      </c>
      <c r="Z457" s="213"/>
      <c r="AA457" s="213"/>
      <c r="AB457" s="213"/>
      <c r="AC457" s="213"/>
      <c r="AD457" s="213"/>
      <c r="AE457" s="213"/>
      <c r="AF457" s="213"/>
      <c r="AG457" s="213" t="s">
        <v>165</v>
      </c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1" x14ac:dyDescent="0.2">
      <c r="A458" s="249">
        <v>255</v>
      </c>
      <c r="B458" s="250" t="s">
        <v>795</v>
      </c>
      <c r="C458" s="264" t="s">
        <v>796</v>
      </c>
      <c r="D458" s="251" t="s">
        <v>188</v>
      </c>
      <c r="E458" s="252">
        <v>9</v>
      </c>
      <c r="F458" s="253"/>
      <c r="G458" s="254">
        <f>ROUND(E458*F458,2)</f>
        <v>0</v>
      </c>
      <c r="H458" s="253"/>
      <c r="I458" s="254">
        <f>ROUND(E458*H458,2)</f>
        <v>0</v>
      </c>
      <c r="J458" s="253"/>
      <c r="K458" s="254">
        <f>ROUND(E458*J458,2)</f>
        <v>0</v>
      </c>
      <c r="L458" s="254">
        <v>21</v>
      </c>
      <c r="M458" s="254">
        <f>G458*(1+L458/100)</f>
        <v>0</v>
      </c>
      <c r="N458" s="252">
        <v>2.7E-4</v>
      </c>
      <c r="O458" s="252">
        <f>ROUND(E458*N458,2)</f>
        <v>0</v>
      </c>
      <c r="P458" s="252">
        <v>0</v>
      </c>
      <c r="Q458" s="252">
        <f>ROUND(E458*P458,2)</f>
        <v>0</v>
      </c>
      <c r="R458" s="254" t="s">
        <v>217</v>
      </c>
      <c r="S458" s="254" t="s">
        <v>162</v>
      </c>
      <c r="T458" s="255" t="s">
        <v>162</v>
      </c>
      <c r="U458" s="224">
        <v>0.10299999999999999</v>
      </c>
      <c r="V458" s="224">
        <f>ROUND(E458*U458,2)</f>
        <v>0.93</v>
      </c>
      <c r="W458" s="224"/>
      <c r="X458" s="224" t="s">
        <v>163</v>
      </c>
      <c r="Y458" s="224" t="s">
        <v>164</v>
      </c>
      <c r="Z458" s="213"/>
      <c r="AA458" s="213"/>
      <c r="AB458" s="213"/>
      <c r="AC458" s="213"/>
      <c r="AD458" s="213"/>
      <c r="AE458" s="213"/>
      <c r="AF458" s="213"/>
      <c r="AG458" s="213" t="s">
        <v>165</v>
      </c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1" x14ac:dyDescent="0.2">
      <c r="A459" s="249">
        <v>256</v>
      </c>
      <c r="B459" s="250" t="s">
        <v>797</v>
      </c>
      <c r="C459" s="264" t="s">
        <v>798</v>
      </c>
      <c r="D459" s="251" t="s">
        <v>188</v>
      </c>
      <c r="E459" s="252">
        <v>16</v>
      </c>
      <c r="F459" s="253"/>
      <c r="G459" s="254">
        <f>ROUND(E459*F459,2)</f>
        <v>0</v>
      </c>
      <c r="H459" s="253"/>
      <c r="I459" s="254">
        <f>ROUND(E459*H459,2)</f>
        <v>0</v>
      </c>
      <c r="J459" s="253"/>
      <c r="K459" s="254">
        <f>ROUND(E459*J459,2)</f>
        <v>0</v>
      </c>
      <c r="L459" s="254">
        <v>21</v>
      </c>
      <c r="M459" s="254">
        <f>G459*(1+L459/100)</f>
        <v>0</v>
      </c>
      <c r="N459" s="252">
        <v>4.0000000000000002E-4</v>
      </c>
      <c r="O459" s="252">
        <f>ROUND(E459*N459,2)</f>
        <v>0.01</v>
      </c>
      <c r="P459" s="252">
        <v>0</v>
      </c>
      <c r="Q459" s="252">
        <f>ROUND(E459*P459,2)</f>
        <v>0</v>
      </c>
      <c r="R459" s="254" t="s">
        <v>217</v>
      </c>
      <c r="S459" s="254" t="s">
        <v>162</v>
      </c>
      <c r="T459" s="255" t="s">
        <v>162</v>
      </c>
      <c r="U459" s="224">
        <v>0.124</v>
      </c>
      <c r="V459" s="224">
        <f>ROUND(E459*U459,2)</f>
        <v>1.98</v>
      </c>
      <c r="W459" s="224"/>
      <c r="X459" s="224" t="s">
        <v>163</v>
      </c>
      <c r="Y459" s="224" t="s">
        <v>164</v>
      </c>
      <c r="Z459" s="213"/>
      <c r="AA459" s="213"/>
      <c r="AB459" s="213"/>
      <c r="AC459" s="213"/>
      <c r="AD459" s="213"/>
      <c r="AE459" s="213"/>
      <c r="AF459" s="213"/>
      <c r="AG459" s="213" t="s">
        <v>165</v>
      </c>
      <c r="AH459" s="213"/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 x14ac:dyDescent="0.2">
      <c r="A460" s="249">
        <v>257</v>
      </c>
      <c r="B460" s="250" t="s">
        <v>799</v>
      </c>
      <c r="C460" s="264" t="s">
        <v>800</v>
      </c>
      <c r="D460" s="251" t="s">
        <v>188</v>
      </c>
      <c r="E460" s="252">
        <v>4</v>
      </c>
      <c r="F460" s="253"/>
      <c r="G460" s="254">
        <f>ROUND(E460*F460,2)</f>
        <v>0</v>
      </c>
      <c r="H460" s="253"/>
      <c r="I460" s="254">
        <f>ROUND(E460*H460,2)</f>
        <v>0</v>
      </c>
      <c r="J460" s="253"/>
      <c r="K460" s="254">
        <f>ROUND(E460*J460,2)</f>
        <v>0</v>
      </c>
      <c r="L460" s="254">
        <v>21</v>
      </c>
      <c r="M460" s="254">
        <f>G460*(1+L460/100)</f>
        <v>0</v>
      </c>
      <c r="N460" s="252">
        <v>8.4000000000000003E-4</v>
      </c>
      <c r="O460" s="252">
        <f>ROUND(E460*N460,2)</f>
        <v>0</v>
      </c>
      <c r="P460" s="252">
        <v>0</v>
      </c>
      <c r="Q460" s="252">
        <f>ROUND(E460*P460,2)</f>
        <v>0</v>
      </c>
      <c r="R460" s="254" t="s">
        <v>217</v>
      </c>
      <c r="S460" s="254" t="s">
        <v>162</v>
      </c>
      <c r="T460" s="255" t="s">
        <v>162</v>
      </c>
      <c r="U460" s="224">
        <v>0.16500000000000001</v>
      </c>
      <c r="V460" s="224">
        <f>ROUND(E460*U460,2)</f>
        <v>0.66</v>
      </c>
      <c r="W460" s="224"/>
      <c r="X460" s="224" t="s">
        <v>163</v>
      </c>
      <c r="Y460" s="224" t="s">
        <v>164</v>
      </c>
      <c r="Z460" s="213"/>
      <c r="AA460" s="213"/>
      <c r="AB460" s="213"/>
      <c r="AC460" s="213"/>
      <c r="AD460" s="213"/>
      <c r="AE460" s="213"/>
      <c r="AF460" s="213"/>
      <c r="AG460" s="213" t="s">
        <v>165</v>
      </c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 x14ac:dyDescent="0.2">
      <c r="A461" s="249">
        <v>258</v>
      </c>
      <c r="B461" s="250" t="s">
        <v>801</v>
      </c>
      <c r="C461" s="264" t="s">
        <v>802</v>
      </c>
      <c r="D461" s="251" t="s">
        <v>188</v>
      </c>
      <c r="E461" s="252">
        <v>12</v>
      </c>
      <c r="F461" s="253"/>
      <c r="G461" s="254">
        <f>ROUND(E461*F461,2)</f>
        <v>0</v>
      </c>
      <c r="H461" s="253"/>
      <c r="I461" s="254">
        <f>ROUND(E461*H461,2)</f>
        <v>0</v>
      </c>
      <c r="J461" s="253"/>
      <c r="K461" s="254">
        <f>ROUND(E461*J461,2)</f>
        <v>0</v>
      </c>
      <c r="L461" s="254">
        <v>21</v>
      </c>
      <c r="M461" s="254">
        <f>G461*(1+L461/100)</f>
        <v>0</v>
      </c>
      <c r="N461" s="252">
        <v>1.1800000000000001E-3</v>
      </c>
      <c r="O461" s="252">
        <f>ROUND(E461*N461,2)</f>
        <v>0.01</v>
      </c>
      <c r="P461" s="252">
        <v>0</v>
      </c>
      <c r="Q461" s="252">
        <f>ROUND(E461*P461,2)</f>
        <v>0</v>
      </c>
      <c r="R461" s="254" t="s">
        <v>217</v>
      </c>
      <c r="S461" s="254" t="s">
        <v>162</v>
      </c>
      <c r="T461" s="255" t="s">
        <v>162</v>
      </c>
      <c r="U461" s="224">
        <v>0.21</v>
      </c>
      <c r="V461" s="224">
        <f>ROUND(E461*U461,2)</f>
        <v>2.52</v>
      </c>
      <c r="W461" s="224"/>
      <c r="X461" s="224" t="s">
        <v>163</v>
      </c>
      <c r="Y461" s="224" t="s">
        <v>164</v>
      </c>
      <c r="Z461" s="213"/>
      <c r="AA461" s="213"/>
      <c r="AB461" s="213"/>
      <c r="AC461" s="213"/>
      <c r="AD461" s="213"/>
      <c r="AE461" s="213"/>
      <c r="AF461" s="213"/>
      <c r="AG461" s="213" t="s">
        <v>165</v>
      </c>
      <c r="AH461" s="213"/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ht="22.5" outlineLevel="1" x14ac:dyDescent="0.2">
      <c r="A462" s="249">
        <v>259</v>
      </c>
      <c r="B462" s="250" t="s">
        <v>803</v>
      </c>
      <c r="C462" s="264" t="s">
        <v>804</v>
      </c>
      <c r="D462" s="251" t="s">
        <v>188</v>
      </c>
      <c r="E462" s="252">
        <v>19</v>
      </c>
      <c r="F462" s="253"/>
      <c r="G462" s="254">
        <f>ROUND(E462*F462,2)</f>
        <v>0</v>
      </c>
      <c r="H462" s="253"/>
      <c r="I462" s="254">
        <f>ROUND(E462*H462,2)</f>
        <v>0</v>
      </c>
      <c r="J462" s="253"/>
      <c r="K462" s="254">
        <f>ROUND(E462*J462,2)</f>
        <v>0</v>
      </c>
      <c r="L462" s="254">
        <v>21</v>
      </c>
      <c r="M462" s="254">
        <f>G462*(1+L462/100)</f>
        <v>0</v>
      </c>
      <c r="N462" s="252">
        <v>1.3999999999999999E-4</v>
      </c>
      <c r="O462" s="252">
        <f>ROUND(E462*N462,2)</f>
        <v>0</v>
      </c>
      <c r="P462" s="252">
        <v>0</v>
      </c>
      <c r="Q462" s="252">
        <f>ROUND(E462*P462,2)</f>
        <v>0</v>
      </c>
      <c r="R462" s="254" t="s">
        <v>217</v>
      </c>
      <c r="S462" s="254" t="s">
        <v>162</v>
      </c>
      <c r="T462" s="255" t="s">
        <v>162</v>
      </c>
      <c r="U462" s="224">
        <v>8.2000000000000003E-2</v>
      </c>
      <c r="V462" s="224">
        <f>ROUND(E462*U462,2)</f>
        <v>1.56</v>
      </c>
      <c r="W462" s="224"/>
      <c r="X462" s="224" t="s">
        <v>163</v>
      </c>
      <c r="Y462" s="224" t="s">
        <v>164</v>
      </c>
      <c r="Z462" s="213"/>
      <c r="AA462" s="213"/>
      <c r="AB462" s="213"/>
      <c r="AC462" s="213"/>
      <c r="AD462" s="213"/>
      <c r="AE462" s="213"/>
      <c r="AF462" s="213"/>
      <c r="AG462" s="213" t="s">
        <v>165</v>
      </c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1" x14ac:dyDescent="0.2">
      <c r="A463" s="249">
        <v>260</v>
      </c>
      <c r="B463" s="250" t="s">
        <v>805</v>
      </c>
      <c r="C463" s="264" t="s">
        <v>806</v>
      </c>
      <c r="D463" s="251" t="s">
        <v>188</v>
      </c>
      <c r="E463" s="252">
        <v>1</v>
      </c>
      <c r="F463" s="253"/>
      <c r="G463" s="254">
        <f>ROUND(E463*F463,2)</f>
        <v>0</v>
      </c>
      <c r="H463" s="253"/>
      <c r="I463" s="254">
        <f>ROUND(E463*H463,2)</f>
        <v>0</v>
      </c>
      <c r="J463" s="253"/>
      <c r="K463" s="254">
        <f>ROUND(E463*J463,2)</f>
        <v>0</v>
      </c>
      <c r="L463" s="254">
        <v>21</v>
      </c>
      <c r="M463" s="254">
        <f>G463*(1+L463/100)</f>
        <v>0</v>
      </c>
      <c r="N463" s="252">
        <v>4.6000000000000001E-4</v>
      </c>
      <c r="O463" s="252">
        <f>ROUND(E463*N463,2)</f>
        <v>0</v>
      </c>
      <c r="P463" s="252">
        <v>0</v>
      </c>
      <c r="Q463" s="252">
        <f>ROUND(E463*P463,2)</f>
        <v>0</v>
      </c>
      <c r="R463" s="254" t="s">
        <v>217</v>
      </c>
      <c r="S463" s="254" t="s">
        <v>162</v>
      </c>
      <c r="T463" s="255" t="s">
        <v>162</v>
      </c>
      <c r="U463" s="224">
        <v>0.22700000000000001</v>
      </c>
      <c r="V463" s="224">
        <f>ROUND(E463*U463,2)</f>
        <v>0.23</v>
      </c>
      <c r="W463" s="224"/>
      <c r="X463" s="224" t="s">
        <v>163</v>
      </c>
      <c r="Y463" s="224" t="s">
        <v>164</v>
      </c>
      <c r="Z463" s="213"/>
      <c r="AA463" s="213"/>
      <c r="AB463" s="213"/>
      <c r="AC463" s="213"/>
      <c r="AD463" s="213"/>
      <c r="AE463" s="213"/>
      <c r="AF463" s="213"/>
      <c r="AG463" s="213" t="s">
        <v>165</v>
      </c>
      <c r="AH463" s="213"/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">
      <c r="A464" s="249">
        <v>261</v>
      </c>
      <c r="B464" s="250" t="s">
        <v>807</v>
      </c>
      <c r="C464" s="264" t="s">
        <v>808</v>
      </c>
      <c r="D464" s="251" t="s">
        <v>188</v>
      </c>
      <c r="E464" s="252">
        <v>1</v>
      </c>
      <c r="F464" s="253"/>
      <c r="G464" s="254">
        <f>ROUND(E464*F464,2)</f>
        <v>0</v>
      </c>
      <c r="H464" s="253"/>
      <c r="I464" s="254">
        <f>ROUND(E464*H464,2)</f>
        <v>0</v>
      </c>
      <c r="J464" s="253"/>
      <c r="K464" s="254">
        <f>ROUND(E464*J464,2)</f>
        <v>0</v>
      </c>
      <c r="L464" s="254">
        <v>21</v>
      </c>
      <c r="M464" s="254">
        <f>G464*(1+L464/100)</f>
        <v>0</v>
      </c>
      <c r="N464" s="252">
        <v>5.5999999999999995E-4</v>
      </c>
      <c r="O464" s="252">
        <f>ROUND(E464*N464,2)</f>
        <v>0</v>
      </c>
      <c r="P464" s="252">
        <v>0</v>
      </c>
      <c r="Q464" s="252">
        <f>ROUND(E464*P464,2)</f>
        <v>0</v>
      </c>
      <c r="R464" s="254" t="s">
        <v>217</v>
      </c>
      <c r="S464" s="254" t="s">
        <v>162</v>
      </c>
      <c r="T464" s="255" t="s">
        <v>162</v>
      </c>
      <c r="U464" s="224">
        <v>0.26900000000000002</v>
      </c>
      <c r="V464" s="224">
        <f>ROUND(E464*U464,2)</f>
        <v>0.27</v>
      </c>
      <c r="W464" s="224"/>
      <c r="X464" s="224" t="s">
        <v>163</v>
      </c>
      <c r="Y464" s="224" t="s">
        <v>164</v>
      </c>
      <c r="Z464" s="213"/>
      <c r="AA464" s="213"/>
      <c r="AB464" s="213"/>
      <c r="AC464" s="213"/>
      <c r="AD464" s="213"/>
      <c r="AE464" s="213"/>
      <c r="AF464" s="213"/>
      <c r="AG464" s="213" t="s">
        <v>165</v>
      </c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1" x14ac:dyDescent="0.2">
      <c r="A465" s="249">
        <v>262</v>
      </c>
      <c r="B465" s="250" t="s">
        <v>809</v>
      </c>
      <c r="C465" s="264" t="s">
        <v>810</v>
      </c>
      <c r="D465" s="251" t="s">
        <v>188</v>
      </c>
      <c r="E465" s="252">
        <v>1</v>
      </c>
      <c r="F465" s="253"/>
      <c r="G465" s="254">
        <f>ROUND(E465*F465,2)</f>
        <v>0</v>
      </c>
      <c r="H465" s="253"/>
      <c r="I465" s="254">
        <f>ROUND(E465*H465,2)</f>
        <v>0</v>
      </c>
      <c r="J465" s="253"/>
      <c r="K465" s="254">
        <f>ROUND(E465*J465,2)</f>
        <v>0</v>
      </c>
      <c r="L465" s="254">
        <v>21</v>
      </c>
      <c r="M465" s="254">
        <f>G465*(1+L465/100)</f>
        <v>0</v>
      </c>
      <c r="N465" s="252">
        <v>8.4000000000000003E-4</v>
      </c>
      <c r="O465" s="252">
        <f>ROUND(E465*N465,2)</f>
        <v>0</v>
      </c>
      <c r="P465" s="252">
        <v>0</v>
      </c>
      <c r="Q465" s="252">
        <f>ROUND(E465*P465,2)</f>
        <v>0</v>
      </c>
      <c r="R465" s="254" t="s">
        <v>217</v>
      </c>
      <c r="S465" s="254" t="s">
        <v>162</v>
      </c>
      <c r="T465" s="255" t="s">
        <v>162</v>
      </c>
      <c r="U465" s="224">
        <v>0.35099999999999998</v>
      </c>
      <c r="V465" s="224">
        <f>ROUND(E465*U465,2)</f>
        <v>0.35</v>
      </c>
      <c r="W465" s="224"/>
      <c r="X465" s="224" t="s">
        <v>163</v>
      </c>
      <c r="Y465" s="224" t="s">
        <v>164</v>
      </c>
      <c r="Z465" s="213"/>
      <c r="AA465" s="213"/>
      <c r="AB465" s="213"/>
      <c r="AC465" s="213"/>
      <c r="AD465" s="213"/>
      <c r="AE465" s="213"/>
      <c r="AF465" s="213"/>
      <c r="AG465" s="213" t="s">
        <v>165</v>
      </c>
      <c r="AH465" s="213"/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1" x14ac:dyDescent="0.2">
      <c r="A466" s="249">
        <v>263</v>
      </c>
      <c r="B466" s="250" t="s">
        <v>811</v>
      </c>
      <c r="C466" s="264" t="s">
        <v>812</v>
      </c>
      <c r="D466" s="251" t="s">
        <v>188</v>
      </c>
      <c r="E466" s="252">
        <v>4</v>
      </c>
      <c r="F466" s="253"/>
      <c r="G466" s="254">
        <f>ROUND(E466*F466,2)</f>
        <v>0</v>
      </c>
      <c r="H466" s="253"/>
      <c r="I466" s="254">
        <f>ROUND(E466*H466,2)</f>
        <v>0</v>
      </c>
      <c r="J466" s="253"/>
      <c r="K466" s="254">
        <f>ROUND(E466*J466,2)</f>
        <v>0</v>
      </c>
      <c r="L466" s="254">
        <v>21</v>
      </c>
      <c r="M466" s="254">
        <f>G466*(1+L466/100)</f>
        <v>0</v>
      </c>
      <c r="N466" s="252">
        <v>1.42E-3</v>
      </c>
      <c r="O466" s="252">
        <f>ROUND(E466*N466,2)</f>
        <v>0.01</v>
      </c>
      <c r="P466" s="252">
        <v>0</v>
      </c>
      <c r="Q466" s="252">
        <f>ROUND(E466*P466,2)</f>
        <v>0</v>
      </c>
      <c r="R466" s="254" t="s">
        <v>217</v>
      </c>
      <c r="S466" s="254" t="s">
        <v>162</v>
      </c>
      <c r="T466" s="255" t="s">
        <v>162</v>
      </c>
      <c r="U466" s="224">
        <v>0.42399999999999999</v>
      </c>
      <c r="V466" s="224">
        <f>ROUND(E466*U466,2)</f>
        <v>1.7</v>
      </c>
      <c r="W466" s="224"/>
      <c r="X466" s="224" t="s">
        <v>163</v>
      </c>
      <c r="Y466" s="224" t="s">
        <v>164</v>
      </c>
      <c r="Z466" s="213"/>
      <c r="AA466" s="213"/>
      <c r="AB466" s="213"/>
      <c r="AC466" s="213"/>
      <c r="AD466" s="213"/>
      <c r="AE466" s="213"/>
      <c r="AF466" s="213"/>
      <c r="AG466" s="213" t="s">
        <v>165</v>
      </c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1" x14ac:dyDescent="0.2">
      <c r="A467" s="249">
        <v>264</v>
      </c>
      <c r="B467" s="250" t="s">
        <v>813</v>
      </c>
      <c r="C467" s="264" t="s">
        <v>814</v>
      </c>
      <c r="D467" s="251" t="s">
        <v>188</v>
      </c>
      <c r="E467" s="252">
        <v>2</v>
      </c>
      <c r="F467" s="253"/>
      <c r="G467" s="254">
        <f>ROUND(E467*F467,2)</f>
        <v>0</v>
      </c>
      <c r="H467" s="253"/>
      <c r="I467" s="254">
        <f>ROUND(E467*H467,2)</f>
        <v>0</v>
      </c>
      <c r="J467" s="253"/>
      <c r="K467" s="254">
        <f>ROUND(E467*J467,2)</f>
        <v>0</v>
      </c>
      <c r="L467" s="254">
        <v>21</v>
      </c>
      <c r="M467" s="254">
        <f>G467*(1+L467/100)</f>
        <v>0</v>
      </c>
      <c r="N467" s="252">
        <v>7.5000000000000002E-4</v>
      </c>
      <c r="O467" s="252">
        <f>ROUND(E467*N467,2)</f>
        <v>0</v>
      </c>
      <c r="P467" s="252">
        <v>0</v>
      </c>
      <c r="Q467" s="252">
        <f>ROUND(E467*P467,2)</f>
        <v>0</v>
      </c>
      <c r="R467" s="254" t="s">
        <v>217</v>
      </c>
      <c r="S467" s="254" t="s">
        <v>162</v>
      </c>
      <c r="T467" s="255" t="s">
        <v>162</v>
      </c>
      <c r="U467" s="224">
        <v>0.20599999999999999</v>
      </c>
      <c r="V467" s="224">
        <f>ROUND(E467*U467,2)</f>
        <v>0.41</v>
      </c>
      <c r="W467" s="224"/>
      <c r="X467" s="224" t="s">
        <v>163</v>
      </c>
      <c r="Y467" s="224" t="s">
        <v>164</v>
      </c>
      <c r="Z467" s="213"/>
      <c r="AA467" s="213"/>
      <c r="AB467" s="213"/>
      <c r="AC467" s="213"/>
      <c r="AD467" s="213"/>
      <c r="AE467" s="213"/>
      <c r="AF467" s="213"/>
      <c r="AG467" s="213" t="s">
        <v>165</v>
      </c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 x14ac:dyDescent="0.2">
      <c r="A468" s="249">
        <v>265</v>
      </c>
      <c r="B468" s="250" t="s">
        <v>815</v>
      </c>
      <c r="C468" s="264" t="s">
        <v>816</v>
      </c>
      <c r="D468" s="251" t="s">
        <v>188</v>
      </c>
      <c r="E468" s="252">
        <v>19</v>
      </c>
      <c r="F468" s="253"/>
      <c r="G468" s="254">
        <f>ROUND(E468*F468,2)</f>
        <v>0</v>
      </c>
      <c r="H468" s="253"/>
      <c r="I468" s="254">
        <f>ROUND(E468*H468,2)</f>
        <v>0</v>
      </c>
      <c r="J468" s="253"/>
      <c r="K468" s="254">
        <f>ROUND(E468*J468,2)</f>
        <v>0</v>
      </c>
      <c r="L468" s="254">
        <v>21</v>
      </c>
      <c r="M468" s="254">
        <f>G468*(1+L468/100)</f>
        <v>0</v>
      </c>
      <c r="N468" s="252">
        <v>2.7E-4</v>
      </c>
      <c r="O468" s="252">
        <f>ROUND(E468*N468,2)</f>
        <v>0.01</v>
      </c>
      <c r="P468" s="252">
        <v>0</v>
      </c>
      <c r="Q468" s="252">
        <f>ROUND(E468*P468,2)</f>
        <v>0</v>
      </c>
      <c r="R468" s="254" t="s">
        <v>217</v>
      </c>
      <c r="S468" s="254" t="s">
        <v>162</v>
      </c>
      <c r="T468" s="255" t="s">
        <v>162</v>
      </c>
      <c r="U468" s="224">
        <v>0.38100000000000001</v>
      </c>
      <c r="V468" s="224">
        <f>ROUND(E468*U468,2)</f>
        <v>7.24</v>
      </c>
      <c r="W468" s="224"/>
      <c r="X468" s="224" t="s">
        <v>163</v>
      </c>
      <c r="Y468" s="224" t="s">
        <v>164</v>
      </c>
      <c r="Z468" s="213"/>
      <c r="AA468" s="213"/>
      <c r="AB468" s="213"/>
      <c r="AC468" s="213"/>
      <c r="AD468" s="213"/>
      <c r="AE468" s="213"/>
      <c r="AF468" s="213"/>
      <c r="AG468" s="213" t="s">
        <v>165</v>
      </c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1" x14ac:dyDescent="0.2">
      <c r="A469" s="249">
        <v>266</v>
      </c>
      <c r="B469" s="250" t="s">
        <v>817</v>
      </c>
      <c r="C469" s="264" t="s">
        <v>818</v>
      </c>
      <c r="D469" s="251" t="s">
        <v>188</v>
      </c>
      <c r="E469" s="252">
        <v>2</v>
      </c>
      <c r="F469" s="253"/>
      <c r="G469" s="254">
        <f>ROUND(E469*F469,2)</f>
        <v>0</v>
      </c>
      <c r="H469" s="253"/>
      <c r="I469" s="254">
        <f>ROUND(E469*H469,2)</f>
        <v>0</v>
      </c>
      <c r="J469" s="253"/>
      <c r="K469" s="254">
        <f>ROUND(E469*J469,2)</f>
        <v>0</v>
      </c>
      <c r="L469" s="254">
        <v>21</v>
      </c>
      <c r="M469" s="254">
        <f>G469*(1+L469/100)</f>
        <v>0</v>
      </c>
      <c r="N469" s="252">
        <v>5.1000000000000004E-4</v>
      </c>
      <c r="O469" s="252">
        <f>ROUND(E469*N469,2)</f>
        <v>0</v>
      </c>
      <c r="P469" s="252">
        <v>0</v>
      </c>
      <c r="Q469" s="252">
        <f>ROUND(E469*P469,2)</f>
        <v>0</v>
      </c>
      <c r="R469" s="254" t="s">
        <v>217</v>
      </c>
      <c r="S469" s="254" t="s">
        <v>162</v>
      </c>
      <c r="T469" s="255" t="s">
        <v>162</v>
      </c>
      <c r="U469" s="224">
        <v>0.251</v>
      </c>
      <c r="V469" s="224">
        <f>ROUND(E469*U469,2)</f>
        <v>0.5</v>
      </c>
      <c r="W469" s="224"/>
      <c r="X469" s="224" t="s">
        <v>163</v>
      </c>
      <c r="Y469" s="224" t="s">
        <v>164</v>
      </c>
      <c r="Z469" s="213"/>
      <c r="AA469" s="213"/>
      <c r="AB469" s="213"/>
      <c r="AC469" s="213"/>
      <c r="AD469" s="213"/>
      <c r="AE469" s="213"/>
      <c r="AF469" s="213"/>
      <c r="AG469" s="213" t="s">
        <v>165</v>
      </c>
      <c r="AH469" s="213"/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1" x14ac:dyDescent="0.2">
      <c r="A470" s="239">
        <v>267</v>
      </c>
      <c r="B470" s="240" t="s">
        <v>819</v>
      </c>
      <c r="C470" s="260" t="s">
        <v>820</v>
      </c>
      <c r="D470" s="241" t="s">
        <v>188</v>
      </c>
      <c r="E470" s="242">
        <v>26</v>
      </c>
      <c r="F470" s="243"/>
      <c r="G470" s="244">
        <f>ROUND(E470*F470,2)</f>
        <v>0</v>
      </c>
      <c r="H470" s="243"/>
      <c r="I470" s="244">
        <f>ROUND(E470*H470,2)</f>
        <v>0</v>
      </c>
      <c r="J470" s="243"/>
      <c r="K470" s="244">
        <f>ROUND(E470*J470,2)</f>
        <v>0</v>
      </c>
      <c r="L470" s="244">
        <v>21</v>
      </c>
      <c r="M470" s="244">
        <f>G470*(1+L470/100)</f>
        <v>0</v>
      </c>
      <c r="N470" s="242">
        <v>2.4000000000000001E-4</v>
      </c>
      <c r="O470" s="242">
        <f>ROUND(E470*N470,2)</f>
        <v>0.01</v>
      </c>
      <c r="P470" s="242">
        <v>0</v>
      </c>
      <c r="Q470" s="242">
        <f>ROUND(E470*P470,2)</f>
        <v>0</v>
      </c>
      <c r="R470" s="244" t="s">
        <v>217</v>
      </c>
      <c r="S470" s="244" t="s">
        <v>162</v>
      </c>
      <c r="T470" s="245" t="s">
        <v>162</v>
      </c>
      <c r="U470" s="224">
        <v>0.27800000000000002</v>
      </c>
      <c r="V470" s="224">
        <f>ROUND(E470*U470,2)</f>
        <v>7.23</v>
      </c>
      <c r="W470" s="224"/>
      <c r="X470" s="224" t="s">
        <v>163</v>
      </c>
      <c r="Y470" s="224" t="s">
        <v>164</v>
      </c>
      <c r="Z470" s="213"/>
      <c r="AA470" s="213"/>
      <c r="AB470" s="213"/>
      <c r="AC470" s="213"/>
      <c r="AD470" s="213"/>
      <c r="AE470" s="213"/>
      <c r="AF470" s="213"/>
      <c r="AG470" s="213" t="s">
        <v>165</v>
      </c>
      <c r="AH470" s="213"/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2" x14ac:dyDescent="0.2">
      <c r="A471" s="220"/>
      <c r="B471" s="221"/>
      <c r="C471" s="262" t="s">
        <v>736</v>
      </c>
      <c r="D471" s="226"/>
      <c r="E471" s="227">
        <v>19</v>
      </c>
      <c r="F471" s="224"/>
      <c r="G471" s="224"/>
      <c r="H471" s="224"/>
      <c r="I471" s="224"/>
      <c r="J471" s="224"/>
      <c r="K471" s="224"/>
      <c r="L471" s="224"/>
      <c r="M471" s="224"/>
      <c r="N471" s="223"/>
      <c r="O471" s="223"/>
      <c r="P471" s="223"/>
      <c r="Q471" s="223"/>
      <c r="R471" s="224"/>
      <c r="S471" s="224"/>
      <c r="T471" s="224"/>
      <c r="U471" s="224"/>
      <c r="V471" s="224"/>
      <c r="W471" s="224"/>
      <c r="X471" s="224"/>
      <c r="Y471" s="224"/>
      <c r="Z471" s="213"/>
      <c r="AA471" s="213"/>
      <c r="AB471" s="213"/>
      <c r="AC471" s="213"/>
      <c r="AD471" s="213"/>
      <c r="AE471" s="213"/>
      <c r="AF471" s="213"/>
      <c r="AG471" s="213" t="s">
        <v>169</v>
      </c>
      <c r="AH471" s="213">
        <v>5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3" x14ac:dyDescent="0.2">
      <c r="A472" s="220"/>
      <c r="B472" s="221"/>
      <c r="C472" s="262" t="s">
        <v>821</v>
      </c>
      <c r="D472" s="226"/>
      <c r="E472" s="227">
        <v>7</v>
      </c>
      <c r="F472" s="224"/>
      <c r="G472" s="224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24"/>
      <c r="Z472" s="213"/>
      <c r="AA472" s="213"/>
      <c r="AB472" s="213"/>
      <c r="AC472" s="213"/>
      <c r="AD472" s="213"/>
      <c r="AE472" s="213"/>
      <c r="AF472" s="213"/>
      <c r="AG472" s="213" t="s">
        <v>169</v>
      </c>
      <c r="AH472" s="213">
        <v>0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1" x14ac:dyDescent="0.2">
      <c r="A473" s="249">
        <v>268</v>
      </c>
      <c r="B473" s="250" t="s">
        <v>822</v>
      </c>
      <c r="C473" s="264" t="s">
        <v>823</v>
      </c>
      <c r="D473" s="251" t="s">
        <v>188</v>
      </c>
      <c r="E473" s="252">
        <v>1</v>
      </c>
      <c r="F473" s="253"/>
      <c r="G473" s="254">
        <f>ROUND(E473*F473,2)</f>
        <v>0</v>
      </c>
      <c r="H473" s="253"/>
      <c r="I473" s="254">
        <f>ROUND(E473*H473,2)</f>
        <v>0</v>
      </c>
      <c r="J473" s="253"/>
      <c r="K473" s="254">
        <f>ROUND(E473*J473,2)</f>
        <v>0</v>
      </c>
      <c r="L473" s="254">
        <v>21</v>
      </c>
      <c r="M473" s="254">
        <f>G473*(1+L473/100)</f>
        <v>0</v>
      </c>
      <c r="N473" s="252">
        <v>1.4999999999999999E-4</v>
      </c>
      <c r="O473" s="252">
        <f>ROUND(E473*N473,2)</f>
        <v>0</v>
      </c>
      <c r="P473" s="252">
        <v>0</v>
      </c>
      <c r="Q473" s="252">
        <f>ROUND(E473*P473,2)</f>
        <v>0</v>
      </c>
      <c r="R473" s="254" t="s">
        <v>217</v>
      </c>
      <c r="S473" s="254" t="s">
        <v>162</v>
      </c>
      <c r="T473" s="255" t="s">
        <v>162</v>
      </c>
      <c r="U473" s="224">
        <v>0.20599999999999999</v>
      </c>
      <c r="V473" s="224">
        <f>ROUND(E473*U473,2)</f>
        <v>0.21</v>
      </c>
      <c r="W473" s="224"/>
      <c r="X473" s="224" t="s">
        <v>163</v>
      </c>
      <c r="Y473" s="224" t="s">
        <v>164</v>
      </c>
      <c r="Z473" s="213"/>
      <c r="AA473" s="213"/>
      <c r="AB473" s="213"/>
      <c r="AC473" s="213"/>
      <c r="AD473" s="213"/>
      <c r="AE473" s="213"/>
      <c r="AF473" s="213"/>
      <c r="AG473" s="213" t="s">
        <v>165</v>
      </c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">
      <c r="A474" s="249">
        <v>269</v>
      </c>
      <c r="B474" s="250" t="s">
        <v>824</v>
      </c>
      <c r="C474" s="264" t="s">
        <v>825</v>
      </c>
      <c r="D474" s="251" t="s">
        <v>188</v>
      </c>
      <c r="E474" s="252">
        <v>1</v>
      </c>
      <c r="F474" s="253"/>
      <c r="G474" s="254">
        <f>ROUND(E474*F474,2)</f>
        <v>0</v>
      </c>
      <c r="H474" s="253"/>
      <c r="I474" s="254">
        <f>ROUND(E474*H474,2)</f>
        <v>0</v>
      </c>
      <c r="J474" s="253"/>
      <c r="K474" s="254">
        <f>ROUND(E474*J474,2)</f>
        <v>0</v>
      </c>
      <c r="L474" s="254">
        <v>21</v>
      </c>
      <c r="M474" s="254">
        <f>G474*(1+L474/100)</f>
        <v>0</v>
      </c>
      <c r="N474" s="252">
        <v>7.7999999999999999E-4</v>
      </c>
      <c r="O474" s="252">
        <f>ROUND(E474*N474,2)</f>
        <v>0</v>
      </c>
      <c r="P474" s="252">
        <v>0</v>
      </c>
      <c r="Q474" s="252">
        <f>ROUND(E474*P474,2)</f>
        <v>0</v>
      </c>
      <c r="R474" s="254"/>
      <c r="S474" s="254" t="s">
        <v>252</v>
      </c>
      <c r="T474" s="255" t="s">
        <v>162</v>
      </c>
      <c r="U474" s="224">
        <v>0.84499999999999997</v>
      </c>
      <c r="V474" s="224">
        <f>ROUND(E474*U474,2)</f>
        <v>0.85</v>
      </c>
      <c r="W474" s="224"/>
      <c r="X474" s="224" t="s">
        <v>163</v>
      </c>
      <c r="Y474" s="224" t="s">
        <v>164</v>
      </c>
      <c r="Z474" s="213"/>
      <c r="AA474" s="213"/>
      <c r="AB474" s="213"/>
      <c r="AC474" s="213"/>
      <c r="AD474" s="213"/>
      <c r="AE474" s="213"/>
      <c r="AF474" s="213"/>
      <c r="AG474" s="213" t="s">
        <v>165</v>
      </c>
      <c r="AH474" s="213"/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1" x14ac:dyDescent="0.2">
      <c r="A475" s="249">
        <v>270</v>
      </c>
      <c r="B475" s="250" t="s">
        <v>826</v>
      </c>
      <c r="C475" s="264" t="s">
        <v>827</v>
      </c>
      <c r="D475" s="251" t="s">
        <v>188</v>
      </c>
      <c r="E475" s="252">
        <v>1</v>
      </c>
      <c r="F475" s="253"/>
      <c r="G475" s="254">
        <f>ROUND(E475*F475,2)</f>
        <v>0</v>
      </c>
      <c r="H475" s="253"/>
      <c r="I475" s="254">
        <f>ROUND(E475*H475,2)</f>
        <v>0</v>
      </c>
      <c r="J475" s="253"/>
      <c r="K475" s="254">
        <f>ROUND(E475*J475,2)</f>
        <v>0</v>
      </c>
      <c r="L475" s="254">
        <v>21</v>
      </c>
      <c r="M475" s="254">
        <f>G475*(1+L475/100)</f>
        <v>0</v>
      </c>
      <c r="N475" s="252">
        <v>1E-3</v>
      </c>
      <c r="O475" s="252">
        <f>ROUND(E475*N475,2)</f>
        <v>0</v>
      </c>
      <c r="P475" s="252">
        <v>0</v>
      </c>
      <c r="Q475" s="252">
        <f>ROUND(E475*P475,2)</f>
        <v>0</v>
      </c>
      <c r="R475" s="254"/>
      <c r="S475" s="254" t="s">
        <v>252</v>
      </c>
      <c r="T475" s="255" t="s">
        <v>162</v>
      </c>
      <c r="U475" s="224">
        <v>0.84499999999999997</v>
      </c>
      <c r="V475" s="224">
        <f>ROUND(E475*U475,2)</f>
        <v>0.85</v>
      </c>
      <c r="W475" s="224"/>
      <c r="X475" s="224" t="s">
        <v>163</v>
      </c>
      <c r="Y475" s="224" t="s">
        <v>164</v>
      </c>
      <c r="Z475" s="213"/>
      <c r="AA475" s="213"/>
      <c r="AB475" s="213"/>
      <c r="AC475" s="213"/>
      <c r="AD475" s="213"/>
      <c r="AE475" s="213"/>
      <c r="AF475" s="213"/>
      <c r="AG475" s="213" t="s">
        <v>165</v>
      </c>
      <c r="AH475" s="213"/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">
      <c r="A476" s="249">
        <v>271</v>
      </c>
      <c r="B476" s="250" t="s">
        <v>828</v>
      </c>
      <c r="C476" s="264" t="s">
        <v>829</v>
      </c>
      <c r="D476" s="251" t="s">
        <v>188</v>
      </c>
      <c r="E476" s="252">
        <v>4</v>
      </c>
      <c r="F476" s="253"/>
      <c r="G476" s="254">
        <f>ROUND(E476*F476,2)</f>
        <v>0</v>
      </c>
      <c r="H476" s="253"/>
      <c r="I476" s="254">
        <f>ROUND(E476*H476,2)</f>
        <v>0</v>
      </c>
      <c r="J476" s="253"/>
      <c r="K476" s="254">
        <f>ROUND(E476*J476,2)</f>
        <v>0</v>
      </c>
      <c r="L476" s="254">
        <v>21</v>
      </c>
      <c r="M476" s="254">
        <f>G476*(1+L476/100)</f>
        <v>0</v>
      </c>
      <c r="N476" s="252">
        <v>1.33E-3</v>
      </c>
      <c r="O476" s="252">
        <f>ROUND(E476*N476,2)</f>
        <v>0.01</v>
      </c>
      <c r="P476" s="252">
        <v>0</v>
      </c>
      <c r="Q476" s="252">
        <f>ROUND(E476*P476,2)</f>
        <v>0</v>
      </c>
      <c r="R476" s="254"/>
      <c r="S476" s="254" t="s">
        <v>252</v>
      </c>
      <c r="T476" s="255" t="s">
        <v>162</v>
      </c>
      <c r="U476" s="224">
        <v>0.84499999999999997</v>
      </c>
      <c r="V476" s="224">
        <f>ROUND(E476*U476,2)</f>
        <v>3.38</v>
      </c>
      <c r="W476" s="224"/>
      <c r="X476" s="224" t="s">
        <v>163</v>
      </c>
      <c r="Y476" s="224" t="s">
        <v>164</v>
      </c>
      <c r="Z476" s="213"/>
      <c r="AA476" s="213"/>
      <c r="AB476" s="213"/>
      <c r="AC476" s="213"/>
      <c r="AD476" s="213"/>
      <c r="AE476" s="213"/>
      <c r="AF476" s="213"/>
      <c r="AG476" s="213" t="s">
        <v>165</v>
      </c>
      <c r="AH476" s="213"/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 x14ac:dyDescent="0.2">
      <c r="A477" s="249">
        <v>272</v>
      </c>
      <c r="B477" s="250" t="s">
        <v>830</v>
      </c>
      <c r="C477" s="264" t="s">
        <v>831</v>
      </c>
      <c r="D477" s="251" t="s">
        <v>188</v>
      </c>
      <c r="E477" s="252">
        <v>3</v>
      </c>
      <c r="F477" s="253"/>
      <c r="G477" s="254">
        <f>ROUND(E477*F477,2)</f>
        <v>0</v>
      </c>
      <c r="H477" s="253"/>
      <c r="I477" s="254">
        <f>ROUND(E477*H477,2)</f>
        <v>0</v>
      </c>
      <c r="J477" s="253"/>
      <c r="K477" s="254">
        <f>ROUND(E477*J477,2)</f>
        <v>0</v>
      </c>
      <c r="L477" s="254">
        <v>21</v>
      </c>
      <c r="M477" s="254">
        <f>G477*(1+L477/100)</f>
        <v>0</v>
      </c>
      <c r="N477" s="252">
        <v>2.5699999999999998E-3</v>
      </c>
      <c r="O477" s="252">
        <f>ROUND(E477*N477,2)</f>
        <v>0.01</v>
      </c>
      <c r="P477" s="252">
        <v>0</v>
      </c>
      <c r="Q477" s="252">
        <f>ROUND(E477*P477,2)</f>
        <v>0</v>
      </c>
      <c r="R477" s="254"/>
      <c r="S477" s="254" t="s">
        <v>252</v>
      </c>
      <c r="T477" s="255" t="s">
        <v>162</v>
      </c>
      <c r="U477" s="224">
        <v>0.433</v>
      </c>
      <c r="V477" s="224">
        <f>ROUND(E477*U477,2)</f>
        <v>1.3</v>
      </c>
      <c r="W477" s="224"/>
      <c r="X477" s="224" t="s">
        <v>163</v>
      </c>
      <c r="Y477" s="224" t="s">
        <v>164</v>
      </c>
      <c r="Z477" s="213"/>
      <c r="AA477" s="213"/>
      <c r="AB477" s="213"/>
      <c r="AC477" s="213"/>
      <c r="AD477" s="213"/>
      <c r="AE477" s="213"/>
      <c r="AF477" s="213"/>
      <c r="AG477" s="213" t="s">
        <v>165</v>
      </c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1" x14ac:dyDescent="0.2">
      <c r="A478" s="249">
        <v>273</v>
      </c>
      <c r="B478" s="250" t="s">
        <v>832</v>
      </c>
      <c r="C478" s="264" t="s">
        <v>833</v>
      </c>
      <c r="D478" s="251" t="s">
        <v>256</v>
      </c>
      <c r="E478" s="252">
        <v>1</v>
      </c>
      <c r="F478" s="253"/>
      <c r="G478" s="254">
        <f>ROUND(E478*F478,2)</f>
        <v>0</v>
      </c>
      <c r="H478" s="253"/>
      <c r="I478" s="254">
        <f>ROUND(E478*H478,2)</f>
        <v>0</v>
      </c>
      <c r="J478" s="253"/>
      <c r="K478" s="254">
        <f>ROUND(E478*J478,2)</f>
        <v>0</v>
      </c>
      <c r="L478" s="254">
        <v>21</v>
      </c>
      <c r="M478" s="254">
        <f>G478*(1+L478/100)</f>
        <v>0</v>
      </c>
      <c r="N478" s="252">
        <v>0</v>
      </c>
      <c r="O478" s="252">
        <f>ROUND(E478*N478,2)</f>
        <v>0</v>
      </c>
      <c r="P478" s="252">
        <v>0</v>
      </c>
      <c r="Q478" s="252">
        <f>ROUND(E478*P478,2)</f>
        <v>0</v>
      </c>
      <c r="R478" s="254"/>
      <c r="S478" s="254" t="s">
        <v>252</v>
      </c>
      <c r="T478" s="255" t="s">
        <v>253</v>
      </c>
      <c r="U478" s="224">
        <v>0</v>
      </c>
      <c r="V478" s="224">
        <f>ROUND(E478*U478,2)</f>
        <v>0</v>
      </c>
      <c r="W478" s="224"/>
      <c r="X478" s="224" t="s">
        <v>163</v>
      </c>
      <c r="Y478" s="224" t="s">
        <v>220</v>
      </c>
      <c r="Z478" s="213"/>
      <c r="AA478" s="213"/>
      <c r="AB478" s="213"/>
      <c r="AC478" s="213"/>
      <c r="AD478" s="213"/>
      <c r="AE478" s="213"/>
      <c r="AF478" s="213"/>
      <c r="AG478" s="213" t="s">
        <v>165</v>
      </c>
      <c r="AH478" s="213"/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 x14ac:dyDescent="0.2">
      <c r="A479" s="249">
        <v>274</v>
      </c>
      <c r="B479" s="250" t="s">
        <v>834</v>
      </c>
      <c r="C479" s="264" t="s">
        <v>835</v>
      </c>
      <c r="D479" s="251" t="s">
        <v>188</v>
      </c>
      <c r="E479" s="252">
        <v>2</v>
      </c>
      <c r="F479" s="253"/>
      <c r="G479" s="254">
        <f>ROUND(E479*F479,2)</f>
        <v>0</v>
      </c>
      <c r="H479" s="253"/>
      <c r="I479" s="254">
        <f>ROUND(E479*H479,2)</f>
        <v>0</v>
      </c>
      <c r="J479" s="253"/>
      <c r="K479" s="254">
        <f>ROUND(E479*J479,2)</f>
        <v>0</v>
      </c>
      <c r="L479" s="254">
        <v>21</v>
      </c>
      <c r="M479" s="254">
        <f>G479*(1+L479/100)</f>
        <v>0</v>
      </c>
      <c r="N479" s="252">
        <v>2.5000000000000001E-4</v>
      </c>
      <c r="O479" s="252">
        <f>ROUND(E479*N479,2)</f>
        <v>0</v>
      </c>
      <c r="P479" s="252">
        <v>0</v>
      </c>
      <c r="Q479" s="252">
        <f>ROUND(E479*P479,2)</f>
        <v>0</v>
      </c>
      <c r="R479" s="254" t="s">
        <v>340</v>
      </c>
      <c r="S479" s="254" t="s">
        <v>162</v>
      </c>
      <c r="T479" s="255" t="s">
        <v>162</v>
      </c>
      <c r="U479" s="224">
        <v>0</v>
      </c>
      <c r="V479" s="224">
        <f>ROUND(E479*U479,2)</f>
        <v>0</v>
      </c>
      <c r="W479" s="224"/>
      <c r="X479" s="224" t="s">
        <v>311</v>
      </c>
      <c r="Y479" s="224" t="s">
        <v>164</v>
      </c>
      <c r="Z479" s="213"/>
      <c r="AA479" s="213"/>
      <c r="AB479" s="213"/>
      <c r="AC479" s="213"/>
      <c r="AD479" s="213"/>
      <c r="AE479" s="213"/>
      <c r="AF479" s="213"/>
      <c r="AG479" s="213" t="s">
        <v>312</v>
      </c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ht="33.75" outlineLevel="1" x14ac:dyDescent="0.2">
      <c r="A480" s="249">
        <v>275</v>
      </c>
      <c r="B480" s="250" t="s">
        <v>836</v>
      </c>
      <c r="C480" s="264" t="s">
        <v>837</v>
      </c>
      <c r="D480" s="251" t="s">
        <v>188</v>
      </c>
      <c r="E480" s="252">
        <v>2</v>
      </c>
      <c r="F480" s="253"/>
      <c r="G480" s="254">
        <f>ROUND(E480*F480,2)</f>
        <v>0</v>
      </c>
      <c r="H480" s="253"/>
      <c r="I480" s="254">
        <f>ROUND(E480*H480,2)</f>
        <v>0</v>
      </c>
      <c r="J480" s="253"/>
      <c r="K480" s="254">
        <f>ROUND(E480*J480,2)</f>
        <v>0</v>
      </c>
      <c r="L480" s="254">
        <v>21</v>
      </c>
      <c r="M480" s="254">
        <f>G480*(1+L480/100)</f>
        <v>0</v>
      </c>
      <c r="N480" s="252">
        <v>8.5000000000000006E-3</v>
      </c>
      <c r="O480" s="252">
        <f>ROUND(E480*N480,2)</f>
        <v>0.02</v>
      </c>
      <c r="P480" s="252">
        <v>0</v>
      </c>
      <c r="Q480" s="252">
        <f>ROUND(E480*P480,2)</f>
        <v>0</v>
      </c>
      <c r="R480" s="254" t="s">
        <v>340</v>
      </c>
      <c r="S480" s="254" t="s">
        <v>162</v>
      </c>
      <c r="T480" s="255" t="s">
        <v>162</v>
      </c>
      <c r="U480" s="224">
        <v>0</v>
      </c>
      <c r="V480" s="224">
        <f>ROUND(E480*U480,2)</f>
        <v>0</v>
      </c>
      <c r="W480" s="224"/>
      <c r="X480" s="224" t="s">
        <v>311</v>
      </c>
      <c r="Y480" s="224" t="s">
        <v>164</v>
      </c>
      <c r="Z480" s="213"/>
      <c r="AA480" s="213"/>
      <c r="AB480" s="213"/>
      <c r="AC480" s="213"/>
      <c r="AD480" s="213"/>
      <c r="AE480" s="213"/>
      <c r="AF480" s="213"/>
      <c r="AG480" s="213" t="s">
        <v>312</v>
      </c>
      <c r="AH480" s="213"/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1" x14ac:dyDescent="0.2">
      <c r="A481" s="239">
        <v>276</v>
      </c>
      <c r="B481" s="240" t="s">
        <v>838</v>
      </c>
      <c r="C481" s="260" t="s">
        <v>839</v>
      </c>
      <c r="D481" s="241" t="s">
        <v>256</v>
      </c>
      <c r="E481" s="242">
        <v>1</v>
      </c>
      <c r="F481" s="243"/>
      <c r="G481" s="244">
        <f>ROUND(E481*F481,2)</f>
        <v>0</v>
      </c>
      <c r="H481" s="243"/>
      <c r="I481" s="244">
        <f>ROUND(E481*H481,2)</f>
        <v>0</v>
      </c>
      <c r="J481" s="243"/>
      <c r="K481" s="244">
        <f>ROUND(E481*J481,2)</f>
        <v>0</v>
      </c>
      <c r="L481" s="244">
        <v>21</v>
      </c>
      <c r="M481" s="244">
        <f>G481*(1+L481/100)</f>
        <v>0</v>
      </c>
      <c r="N481" s="242">
        <v>0</v>
      </c>
      <c r="O481" s="242">
        <f>ROUND(E481*N481,2)</f>
        <v>0</v>
      </c>
      <c r="P481" s="242">
        <v>0</v>
      </c>
      <c r="Q481" s="242">
        <f>ROUND(E481*P481,2)</f>
        <v>0</v>
      </c>
      <c r="R481" s="244"/>
      <c r="S481" s="244" t="s">
        <v>252</v>
      </c>
      <c r="T481" s="245" t="s">
        <v>253</v>
      </c>
      <c r="U481" s="224">
        <v>0</v>
      </c>
      <c r="V481" s="224">
        <f>ROUND(E481*U481,2)</f>
        <v>0</v>
      </c>
      <c r="W481" s="224"/>
      <c r="X481" s="224" t="s">
        <v>311</v>
      </c>
      <c r="Y481" s="224" t="s">
        <v>164</v>
      </c>
      <c r="Z481" s="213"/>
      <c r="AA481" s="213"/>
      <c r="AB481" s="213"/>
      <c r="AC481" s="213"/>
      <c r="AD481" s="213"/>
      <c r="AE481" s="213"/>
      <c r="AF481" s="213"/>
      <c r="AG481" s="213" t="s">
        <v>312</v>
      </c>
      <c r="AH481" s="213"/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 x14ac:dyDescent="0.2">
      <c r="A482" s="220">
        <v>277</v>
      </c>
      <c r="B482" s="221" t="s">
        <v>840</v>
      </c>
      <c r="C482" s="266" t="s">
        <v>841</v>
      </c>
      <c r="D482" s="222" t="s">
        <v>0</v>
      </c>
      <c r="E482" s="257"/>
      <c r="F482" s="225"/>
      <c r="G482" s="224">
        <f>ROUND(E482*F482,2)</f>
        <v>0</v>
      </c>
      <c r="H482" s="225"/>
      <c r="I482" s="224">
        <f>ROUND(E482*H482,2)</f>
        <v>0</v>
      </c>
      <c r="J482" s="225"/>
      <c r="K482" s="224">
        <f>ROUND(E482*J482,2)</f>
        <v>0</v>
      </c>
      <c r="L482" s="224">
        <v>21</v>
      </c>
      <c r="M482" s="224">
        <f>G482*(1+L482/100)</f>
        <v>0</v>
      </c>
      <c r="N482" s="223">
        <v>0</v>
      </c>
      <c r="O482" s="223">
        <f>ROUND(E482*N482,2)</f>
        <v>0</v>
      </c>
      <c r="P482" s="223">
        <v>0</v>
      </c>
      <c r="Q482" s="223">
        <f>ROUND(E482*P482,2)</f>
        <v>0</v>
      </c>
      <c r="R482" s="224" t="s">
        <v>217</v>
      </c>
      <c r="S482" s="224" t="s">
        <v>162</v>
      </c>
      <c r="T482" s="224" t="s">
        <v>253</v>
      </c>
      <c r="U482" s="224">
        <v>0</v>
      </c>
      <c r="V482" s="224">
        <f>ROUND(E482*U482,2)</f>
        <v>0</v>
      </c>
      <c r="W482" s="224"/>
      <c r="X482" s="224" t="s">
        <v>362</v>
      </c>
      <c r="Y482" s="224" t="s">
        <v>164</v>
      </c>
      <c r="Z482" s="213"/>
      <c r="AA482" s="213"/>
      <c r="AB482" s="213"/>
      <c r="AC482" s="213"/>
      <c r="AD482" s="213"/>
      <c r="AE482" s="213"/>
      <c r="AF482" s="213"/>
      <c r="AG482" s="213" t="s">
        <v>363</v>
      </c>
      <c r="AH482" s="213"/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x14ac:dyDescent="0.2">
      <c r="A483" s="232" t="s">
        <v>156</v>
      </c>
      <c r="B483" s="233" t="s">
        <v>103</v>
      </c>
      <c r="C483" s="259" t="s">
        <v>104</v>
      </c>
      <c r="D483" s="234"/>
      <c r="E483" s="235"/>
      <c r="F483" s="236"/>
      <c r="G483" s="236">
        <f>SUMIF(AG484:AG487,"&lt;&gt;NOR",G484:G487)</f>
        <v>0</v>
      </c>
      <c r="H483" s="236"/>
      <c r="I483" s="236">
        <f>SUM(I484:I487)</f>
        <v>0</v>
      </c>
      <c r="J483" s="236"/>
      <c r="K483" s="236">
        <f>SUM(K484:K487)</f>
        <v>0</v>
      </c>
      <c r="L483" s="236"/>
      <c r="M483" s="236">
        <f>SUM(M484:M487)</f>
        <v>0</v>
      </c>
      <c r="N483" s="235"/>
      <c r="O483" s="235">
        <f>SUM(O484:O487)</f>
        <v>0.15000000000000002</v>
      </c>
      <c r="P483" s="235"/>
      <c r="Q483" s="235">
        <f>SUM(Q484:Q487)</f>
        <v>0</v>
      </c>
      <c r="R483" s="236"/>
      <c r="S483" s="236"/>
      <c r="T483" s="237"/>
      <c r="U483" s="231"/>
      <c r="V483" s="231">
        <f>SUM(V484:V487)</f>
        <v>53.75</v>
      </c>
      <c r="W483" s="231"/>
      <c r="X483" s="231"/>
      <c r="Y483" s="231"/>
      <c r="AG483" t="s">
        <v>157</v>
      </c>
    </row>
    <row r="484" spans="1:60" outlineLevel="1" x14ac:dyDescent="0.2">
      <c r="A484" s="249">
        <v>278</v>
      </c>
      <c r="B484" s="250" t="s">
        <v>842</v>
      </c>
      <c r="C484" s="264" t="s">
        <v>843</v>
      </c>
      <c r="D484" s="251" t="s">
        <v>844</v>
      </c>
      <c r="E484" s="252">
        <v>125</v>
      </c>
      <c r="F484" s="253"/>
      <c r="G484" s="254">
        <f>ROUND(E484*F484,2)</f>
        <v>0</v>
      </c>
      <c r="H484" s="253"/>
      <c r="I484" s="254">
        <f>ROUND(E484*H484,2)</f>
        <v>0</v>
      </c>
      <c r="J484" s="253"/>
      <c r="K484" s="254">
        <f>ROUND(E484*J484,2)</f>
        <v>0</v>
      </c>
      <c r="L484" s="254">
        <v>21</v>
      </c>
      <c r="M484" s="254">
        <f>G484*(1+L484/100)</f>
        <v>0</v>
      </c>
      <c r="N484" s="252">
        <v>6.0000000000000002E-5</v>
      </c>
      <c r="O484" s="252">
        <f>ROUND(E484*N484,2)</f>
        <v>0.01</v>
      </c>
      <c r="P484" s="252">
        <v>0</v>
      </c>
      <c r="Q484" s="252">
        <f>ROUND(E484*P484,2)</f>
        <v>0</v>
      </c>
      <c r="R484" s="254" t="s">
        <v>845</v>
      </c>
      <c r="S484" s="254" t="s">
        <v>162</v>
      </c>
      <c r="T484" s="255" t="s">
        <v>162</v>
      </c>
      <c r="U484" s="224">
        <v>0.43</v>
      </c>
      <c r="V484" s="224">
        <f>ROUND(E484*U484,2)</f>
        <v>53.75</v>
      </c>
      <c r="W484" s="224"/>
      <c r="X484" s="224" t="s">
        <v>163</v>
      </c>
      <c r="Y484" s="224" t="s">
        <v>164</v>
      </c>
      <c r="Z484" s="213"/>
      <c r="AA484" s="213"/>
      <c r="AB484" s="213"/>
      <c r="AC484" s="213"/>
      <c r="AD484" s="213"/>
      <c r="AE484" s="213"/>
      <c r="AF484" s="213"/>
      <c r="AG484" s="213" t="s">
        <v>165</v>
      </c>
      <c r="AH484" s="213"/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">
      <c r="A485" s="239">
        <v>279</v>
      </c>
      <c r="B485" s="240" t="s">
        <v>846</v>
      </c>
      <c r="C485" s="260" t="s">
        <v>847</v>
      </c>
      <c r="D485" s="241" t="s">
        <v>844</v>
      </c>
      <c r="E485" s="242">
        <v>140</v>
      </c>
      <c r="F485" s="243"/>
      <c r="G485" s="244">
        <f>ROUND(E485*F485,2)</f>
        <v>0</v>
      </c>
      <c r="H485" s="243"/>
      <c r="I485" s="244">
        <f>ROUND(E485*H485,2)</f>
        <v>0</v>
      </c>
      <c r="J485" s="243"/>
      <c r="K485" s="244">
        <f>ROUND(E485*J485,2)</f>
        <v>0</v>
      </c>
      <c r="L485" s="244">
        <v>21</v>
      </c>
      <c r="M485" s="244">
        <f>G485*(1+L485/100)</f>
        <v>0</v>
      </c>
      <c r="N485" s="242">
        <v>1E-3</v>
      </c>
      <c r="O485" s="242">
        <f>ROUND(E485*N485,2)</f>
        <v>0.14000000000000001</v>
      </c>
      <c r="P485" s="242">
        <v>0</v>
      </c>
      <c r="Q485" s="242">
        <f>ROUND(E485*P485,2)</f>
        <v>0</v>
      </c>
      <c r="R485" s="244" t="s">
        <v>340</v>
      </c>
      <c r="S485" s="244" t="s">
        <v>162</v>
      </c>
      <c r="T485" s="245" t="s">
        <v>162</v>
      </c>
      <c r="U485" s="224">
        <v>0</v>
      </c>
      <c r="V485" s="224">
        <f>ROUND(E485*U485,2)</f>
        <v>0</v>
      </c>
      <c r="W485" s="224"/>
      <c r="X485" s="224" t="s">
        <v>311</v>
      </c>
      <c r="Y485" s="224" t="s">
        <v>164</v>
      </c>
      <c r="Z485" s="213"/>
      <c r="AA485" s="213"/>
      <c r="AB485" s="213"/>
      <c r="AC485" s="213"/>
      <c r="AD485" s="213"/>
      <c r="AE485" s="213"/>
      <c r="AF485" s="213"/>
      <c r="AG485" s="213" t="s">
        <v>312</v>
      </c>
      <c r="AH485" s="213"/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1" x14ac:dyDescent="0.2">
      <c r="A486" s="220">
        <v>280</v>
      </c>
      <c r="B486" s="221" t="s">
        <v>848</v>
      </c>
      <c r="C486" s="266" t="s">
        <v>849</v>
      </c>
      <c r="D486" s="222" t="s">
        <v>0</v>
      </c>
      <c r="E486" s="257"/>
      <c r="F486" s="225"/>
      <c r="G486" s="224">
        <f>ROUND(E486*F486,2)</f>
        <v>0</v>
      </c>
      <c r="H486" s="225"/>
      <c r="I486" s="224">
        <f>ROUND(E486*H486,2)</f>
        <v>0</v>
      </c>
      <c r="J486" s="225"/>
      <c r="K486" s="224">
        <f>ROUND(E486*J486,2)</f>
        <v>0</v>
      </c>
      <c r="L486" s="224">
        <v>21</v>
      </c>
      <c r="M486" s="224">
        <f>G486*(1+L486/100)</f>
        <v>0</v>
      </c>
      <c r="N486" s="223">
        <v>0</v>
      </c>
      <c r="O486" s="223">
        <f>ROUND(E486*N486,2)</f>
        <v>0</v>
      </c>
      <c r="P486" s="223">
        <v>0</v>
      </c>
      <c r="Q486" s="223">
        <f>ROUND(E486*P486,2)</f>
        <v>0</v>
      </c>
      <c r="R486" s="224" t="s">
        <v>845</v>
      </c>
      <c r="S486" s="224" t="s">
        <v>162</v>
      </c>
      <c r="T486" s="224" t="s">
        <v>162</v>
      </c>
      <c r="U486" s="224">
        <v>0</v>
      </c>
      <c r="V486" s="224">
        <f>ROUND(E486*U486,2)</f>
        <v>0</v>
      </c>
      <c r="W486" s="224"/>
      <c r="X486" s="224" t="s">
        <v>362</v>
      </c>
      <c r="Y486" s="224" t="s">
        <v>164</v>
      </c>
      <c r="Z486" s="213"/>
      <c r="AA486" s="213"/>
      <c r="AB486" s="213"/>
      <c r="AC486" s="213"/>
      <c r="AD486" s="213"/>
      <c r="AE486" s="213"/>
      <c r="AF486" s="213"/>
      <c r="AG486" s="213" t="s">
        <v>850</v>
      </c>
      <c r="AH486" s="213"/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2" x14ac:dyDescent="0.2">
      <c r="A487" s="220"/>
      <c r="B487" s="221"/>
      <c r="C487" s="267" t="s">
        <v>364</v>
      </c>
      <c r="D487" s="258"/>
      <c r="E487" s="258"/>
      <c r="F487" s="258"/>
      <c r="G487" s="258"/>
      <c r="H487" s="224"/>
      <c r="I487" s="224"/>
      <c r="J487" s="224"/>
      <c r="K487" s="224"/>
      <c r="L487" s="224"/>
      <c r="M487" s="224"/>
      <c r="N487" s="223"/>
      <c r="O487" s="223"/>
      <c r="P487" s="223"/>
      <c r="Q487" s="223"/>
      <c r="R487" s="224"/>
      <c r="S487" s="224"/>
      <c r="T487" s="224"/>
      <c r="U487" s="224"/>
      <c r="V487" s="224"/>
      <c r="W487" s="224"/>
      <c r="X487" s="224"/>
      <c r="Y487" s="224"/>
      <c r="Z487" s="213"/>
      <c r="AA487" s="213"/>
      <c r="AB487" s="213"/>
      <c r="AC487" s="213"/>
      <c r="AD487" s="213"/>
      <c r="AE487" s="213"/>
      <c r="AF487" s="213"/>
      <c r="AG487" s="213" t="s">
        <v>167</v>
      </c>
      <c r="AH487" s="213"/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x14ac:dyDescent="0.2">
      <c r="A488" s="232" t="s">
        <v>156</v>
      </c>
      <c r="B488" s="233" t="s">
        <v>105</v>
      </c>
      <c r="C488" s="259" t="s">
        <v>106</v>
      </c>
      <c r="D488" s="234"/>
      <c r="E488" s="235"/>
      <c r="F488" s="236"/>
      <c r="G488" s="236">
        <f>SUMIF(AG489:AG512,"&lt;&gt;NOR",G489:G512)</f>
        <v>0</v>
      </c>
      <c r="H488" s="236"/>
      <c r="I488" s="236">
        <f>SUM(I489:I512)</f>
        <v>0</v>
      </c>
      <c r="J488" s="236"/>
      <c r="K488" s="236">
        <f>SUM(K489:K512)</f>
        <v>0</v>
      </c>
      <c r="L488" s="236"/>
      <c r="M488" s="236">
        <f>SUM(M489:M512)</f>
        <v>0</v>
      </c>
      <c r="N488" s="235"/>
      <c r="O488" s="235">
        <f>SUM(O489:O512)</f>
        <v>0.01</v>
      </c>
      <c r="P488" s="235"/>
      <c r="Q488" s="235">
        <f>SUM(Q489:Q512)</f>
        <v>0</v>
      </c>
      <c r="R488" s="236"/>
      <c r="S488" s="236"/>
      <c r="T488" s="237"/>
      <c r="U488" s="231"/>
      <c r="V488" s="231">
        <f>SUM(V489:V512)</f>
        <v>12.01</v>
      </c>
      <c r="W488" s="231"/>
      <c r="X488" s="231"/>
      <c r="Y488" s="231"/>
      <c r="AG488" t="s">
        <v>157</v>
      </c>
    </row>
    <row r="489" spans="1:60" ht="22.5" outlineLevel="1" x14ac:dyDescent="0.2">
      <c r="A489" s="239">
        <v>281</v>
      </c>
      <c r="B489" s="240" t="s">
        <v>851</v>
      </c>
      <c r="C489" s="260" t="s">
        <v>852</v>
      </c>
      <c r="D489" s="241" t="s">
        <v>206</v>
      </c>
      <c r="E489" s="242">
        <v>22</v>
      </c>
      <c r="F489" s="243"/>
      <c r="G489" s="244">
        <f>ROUND(E489*F489,2)</f>
        <v>0</v>
      </c>
      <c r="H489" s="243"/>
      <c r="I489" s="244">
        <f>ROUND(E489*H489,2)</f>
        <v>0</v>
      </c>
      <c r="J489" s="243"/>
      <c r="K489" s="244">
        <f>ROUND(E489*J489,2)</f>
        <v>0</v>
      </c>
      <c r="L489" s="244">
        <v>21</v>
      </c>
      <c r="M489" s="244">
        <f>G489*(1+L489/100)</f>
        <v>0</v>
      </c>
      <c r="N489" s="242">
        <v>9.0000000000000006E-5</v>
      </c>
      <c r="O489" s="242">
        <f>ROUND(E489*N489,2)</f>
        <v>0</v>
      </c>
      <c r="P489" s="242">
        <v>0</v>
      </c>
      <c r="Q489" s="242">
        <f>ROUND(E489*P489,2)</f>
        <v>0</v>
      </c>
      <c r="R489" s="244" t="s">
        <v>200</v>
      </c>
      <c r="S489" s="244" t="s">
        <v>162</v>
      </c>
      <c r="T489" s="245" t="s">
        <v>162</v>
      </c>
      <c r="U489" s="224">
        <v>0.11600000000000001</v>
      </c>
      <c r="V489" s="224">
        <f>ROUND(E489*U489,2)</f>
        <v>2.5499999999999998</v>
      </c>
      <c r="W489" s="224"/>
      <c r="X489" s="224" t="s">
        <v>163</v>
      </c>
      <c r="Y489" s="224" t="s">
        <v>164</v>
      </c>
      <c r="Z489" s="213"/>
      <c r="AA489" s="213"/>
      <c r="AB489" s="213"/>
      <c r="AC489" s="213"/>
      <c r="AD489" s="213"/>
      <c r="AE489" s="213"/>
      <c r="AF489" s="213"/>
      <c r="AG489" s="213" t="s">
        <v>165</v>
      </c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2" x14ac:dyDescent="0.2">
      <c r="A490" s="220"/>
      <c r="B490" s="221"/>
      <c r="C490" s="261" t="s">
        <v>853</v>
      </c>
      <c r="D490" s="246"/>
      <c r="E490" s="246"/>
      <c r="F490" s="246"/>
      <c r="G490" s="246"/>
      <c r="H490" s="224"/>
      <c r="I490" s="224"/>
      <c r="J490" s="224"/>
      <c r="K490" s="224"/>
      <c r="L490" s="224"/>
      <c r="M490" s="224"/>
      <c r="N490" s="223"/>
      <c r="O490" s="223"/>
      <c r="P490" s="223"/>
      <c r="Q490" s="223"/>
      <c r="R490" s="224"/>
      <c r="S490" s="224"/>
      <c r="T490" s="224"/>
      <c r="U490" s="224"/>
      <c r="V490" s="224"/>
      <c r="W490" s="224"/>
      <c r="X490" s="224"/>
      <c r="Y490" s="224"/>
      <c r="Z490" s="213"/>
      <c r="AA490" s="213"/>
      <c r="AB490" s="213"/>
      <c r="AC490" s="213"/>
      <c r="AD490" s="213"/>
      <c r="AE490" s="213"/>
      <c r="AF490" s="213"/>
      <c r="AG490" s="213" t="s">
        <v>167</v>
      </c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2" x14ac:dyDescent="0.2">
      <c r="A491" s="220"/>
      <c r="B491" s="221"/>
      <c r="C491" s="262" t="s">
        <v>854</v>
      </c>
      <c r="D491" s="226"/>
      <c r="E491" s="227">
        <v>6</v>
      </c>
      <c r="F491" s="224"/>
      <c r="G491" s="224"/>
      <c r="H491" s="224"/>
      <c r="I491" s="224"/>
      <c r="J491" s="224"/>
      <c r="K491" s="224"/>
      <c r="L491" s="224"/>
      <c r="M491" s="224"/>
      <c r="N491" s="223"/>
      <c r="O491" s="223"/>
      <c r="P491" s="223"/>
      <c r="Q491" s="223"/>
      <c r="R491" s="224"/>
      <c r="S491" s="224"/>
      <c r="T491" s="224"/>
      <c r="U491" s="224"/>
      <c r="V491" s="224"/>
      <c r="W491" s="224"/>
      <c r="X491" s="224"/>
      <c r="Y491" s="224"/>
      <c r="Z491" s="213"/>
      <c r="AA491" s="213"/>
      <c r="AB491" s="213"/>
      <c r="AC491" s="213"/>
      <c r="AD491" s="213"/>
      <c r="AE491" s="213"/>
      <c r="AF491" s="213"/>
      <c r="AG491" s="213" t="s">
        <v>169</v>
      </c>
      <c r="AH491" s="213">
        <v>5</v>
      </c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3" x14ac:dyDescent="0.2">
      <c r="A492" s="220"/>
      <c r="B492" s="221"/>
      <c r="C492" s="262" t="s">
        <v>855</v>
      </c>
      <c r="D492" s="226"/>
      <c r="E492" s="227">
        <v>6</v>
      </c>
      <c r="F492" s="224"/>
      <c r="G492" s="224"/>
      <c r="H492" s="224"/>
      <c r="I492" s="224"/>
      <c r="J492" s="224"/>
      <c r="K492" s="224"/>
      <c r="L492" s="224"/>
      <c r="M492" s="224"/>
      <c r="N492" s="223"/>
      <c r="O492" s="223"/>
      <c r="P492" s="223"/>
      <c r="Q492" s="223"/>
      <c r="R492" s="224"/>
      <c r="S492" s="224"/>
      <c r="T492" s="224"/>
      <c r="U492" s="224"/>
      <c r="V492" s="224"/>
      <c r="W492" s="224"/>
      <c r="X492" s="224"/>
      <c r="Y492" s="224"/>
      <c r="Z492" s="213"/>
      <c r="AA492" s="213"/>
      <c r="AB492" s="213"/>
      <c r="AC492" s="213"/>
      <c r="AD492" s="213"/>
      <c r="AE492" s="213"/>
      <c r="AF492" s="213"/>
      <c r="AG492" s="213" t="s">
        <v>169</v>
      </c>
      <c r="AH492" s="213">
        <v>5</v>
      </c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3" x14ac:dyDescent="0.2">
      <c r="A493" s="220"/>
      <c r="B493" s="221"/>
      <c r="C493" s="262" t="s">
        <v>856</v>
      </c>
      <c r="D493" s="226"/>
      <c r="E493" s="227">
        <v>10</v>
      </c>
      <c r="F493" s="224"/>
      <c r="G493" s="224"/>
      <c r="H493" s="224"/>
      <c r="I493" s="224"/>
      <c r="J493" s="224"/>
      <c r="K493" s="224"/>
      <c r="L493" s="224"/>
      <c r="M493" s="224"/>
      <c r="N493" s="223"/>
      <c r="O493" s="223"/>
      <c r="P493" s="223"/>
      <c r="Q493" s="223"/>
      <c r="R493" s="224"/>
      <c r="S493" s="224"/>
      <c r="T493" s="224"/>
      <c r="U493" s="224"/>
      <c r="V493" s="224"/>
      <c r="W493" s="224"/>
      <c r="X493" s="224"/>
      <c r="Y493" s="224"/>
      <c r="Z493" s="213"/>
      <c r="AA493" s="213"/>
      <c r="AB493" s="213"/>
      <c r="AC493" s="213"/>
      <c r="AD493" s="213"/>
      <c r="AE493" s="213"/>
      <c r="AF493" s="213"/>
      <c r="AG493" s="213" t="s">
        <v>169</v>
      </c>
      <c r="AH493" s="213">
        <v>5</v>
      </c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 x14ac:dyDescent="0.2">
      <c r="A494" s="239">
        <v>282</v>
      </c>
      <c r="B494" s="240" t="s">
        <v>857</v>
      </c>
      <c r="C494" s="260" t="s">
        <v>858</v>
      </c>
      <c r="D494" s="241" t="s">
        <v>206</v>
      </c>
      <c r="E494" s="242">
        <v>192</v>
      </c>
      <c r="F494" s="243"/>
      <c r="G494" s="244">
        <f>ROUND(E494*F494,2)</f>
        <v>0</v>
      </c>
      <c r="H494" s="243"/>
      <c r="I494" s="244">
        <f>ROUND(E494*H494,2)</f>
        <v>0</v>
      </c>
      <c r="J494" s="243"/>
      <c r="K494" s="244">
        <f>ROUND(E494*J494,2)</f>
        <v>0</v>
      </c>
      <c r="L494" s="244">
        <v>21</v>
      </c>
      <c r="M494" s="244">
        <f>G494*(1+L494/100)</f>
        <v>0</v>
      </c>
      <c r="N494" s="242">
        <v>3.0000000000000001E-5</v>
      </c>
      <c r="O494" s="242">
        <f>ROUND(E494*N494,2)</f>
        <v>0.01</v>
      </c>
      <c r="P494" s="242">
        <v>0</v>
      </c>
      <c r="Q494" s="242">
        <f>ROUND(E494*P494,2)</f>
        <v>0</v>
      </c>
      <c r="R494" s="244" t="s">
        <v>200</v>
      </c>
      <c r="S494" s="244" t="s">
        <v>162</v>
      </c>
      <c r="T494" s="245" t="s">
        <v>162</v>
      </c>
      <c r="U494" s="224">
        <v>0.03</v>
      </c>
      <c r="V494" s="224">
        <f>ROUND(E494*U494,2)</f>
        <v>5.76</v>
      </c>
      <c r="W494" s="224"/>
      <c r="X494" s="224" t="s">
        <v>163</v>
      </c>
      <c r="Y494" s="224" t="s">
        <v>164</v>
      </c>
      <c r="Z494" s="213"/>
      <c r="AA494" s="213"/>
      <c r="AB494" s="213"/>
      <c r="AC494" s="213"/>
      <c r="AD494" s="213"/>
      <c r="AE494" s="213"/>
      <c r="AF494" s="213"/>
      <c r="AG494" s="213" t="s">
        <v>165</v>
      </c>
      <c r="AH494" s="213"/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2" x14ac:dyDescent="0.2">
      <c r="A495" s="220"/>
      <c r="B495" s="221"/>
      <c r="C495" s="261" t="s">
        <v>853</v>
      </c>
      <c r="D495" s="246"/>
      <c r="E495" s="246"/>
      <c r="F495" s="246"/>
      <c r="G495" s="246"/>
      <c r="H495" s="224"/>
      <c r="I495" s="224"/>
      <c r="J495" s="224"/>
      <c r="K495" s="224"/>
      <c r="L495" s="224"/>
      <c r="M495" s="224"/>
      <c r="N495" s="223"/>
      <c r="O495" s="223"/>
      <c r="P495" s="223"/>
      <c r="Q495" s="223"/>
      <c r="R495" s="224"/>
      <c r="S495" s="224"/>
      <c r="T495" s="224"/>
      <c r="U495" s="224"/>
      <c r="V495" s="224"/>
      <c r="W495" s="224"/>
      <c r="X495" s="224"/>
      <c r="Y495" s="224"/>
      <c r="Z495" s="213"/>
      <c r="AA495" s="213"/>
      <c r="AB495" s="213"/>
      <c r="AC495" s="213"/>
      <c r="AD495" s="213"/>
      <c r="AE495" s="213"/>
      <c r="AF495" s="213"/>
      <c r="AG495" s="213" t="s">
        <v>167</v>
      </c>
      <c r="AH495" s="213"/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2" x14ac:dyDescent="0.2">
      <c r="A496" s="220"/>
      <c r="B496" s="221"/>
      <c r="C496" s="262" t="s">
        <v>341</v>
      </c>
      <c r="D496" s="226"/>
      <c r="E496" s="227">
        <v>7</v>
      </c>
      <c r="F496" s="224"/>
      <c r="G496" s="224"/>
      <c r="H496" s="224"/>
      <c r="I496" s="224"/>
      <c r="J496" s="224"/>
      <c r="K496" s="224"/>
      <c r="L496" s="224"/>
      <c r="M496" s="224"/>
      <c r="N496" s="223"/>
      <c r="O496" s="223"/>
      <c r="P496" s="223"/>
      <c r="Q496" s="223"/>
      <c r="R496" s="224"/>
      <c r="S496" s="224"/>
      <c r="T496" s="224"/>
      <c r="U496" s="224"/>
      <c r="V496" s="224"/>
      <c r="W496" s="224"/>
      <c r="X496" s="224"/>
      <c r="Y496" s="224"/>
      <c r="Z496" s="213"/>
      <c r="AA496" s="213"/>
      <c r="AB496" s="213"/>
      <c r="AC496" s="213"/>
      <c r="AD496" s="213"/>
      <c r="AE496" s="213"/>
      <c r="AF496" s="213"/>
      <c r="AG496" s="213" t="s">
        <v>169</v>
      </c>
      <c r="AH496" s="213">
        <v>5</v>
      </c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3" x14ac:dyDescent="0.2">
      <c r="A497" s="220"/>
      <c r="B497" s="221"/>
      <c r="C497" s="262" t="s">
        <v>344</v>
      </c>
      <c r="D497" s="226"/>
      <c r="E497" s="227">
        <v>45</v>
      </c>
      <c r="F497" s="224"/>
      <c r="G497" s="224"/>
      <c r="H497" s="224"/>
      <c r="I497" s="224"/>
      <c r="J497" s="224"/>
      <c r="K497" s="224"/>
      <c r="L497" s="224"/>
      <c r="M497" s="224"/>
      <c r="N497" s="223"/>
      <c r="O497" s="223"/>
      <c r="P497" s="223"/>
      <c r="Q497" s="223"/>
      <c r="R497" s="224"/>
      <c r="S497" s="224"/>
      <c r="T497" s="224"/>
      <c r="U497" s="224"/>
      <c r="V497" s="224"/>
      <c r="W497" s="224"/>
      <c r="X497" s="224"/>
      <c r="Y497" s="224"/>
      <c r="Z497" s="213"/>
      <c r="AA497" s="213"/>
      <c r="AB497" s="213"/>
      <c r="AC497" s="213"/>
      <c r="AD497" s="213"/>
      <c r="AE497" s="213"/>
      <c r="AF497" s="213"/>
      <c r="AG497" s="213" t="s">
        <v>169</v>
      </c>
      <c r="AH497" s="213">
        <v>5</v>
      </c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3" x14ac:dyDescent="0.2">
      <c r="A498" s="220"/>
      <c r="B498" s="221"/>
      <c r="C498" s="262" t="s">
        <v>347</v>
      </c>
      <c r="D498" s="226"/>
      <c r="E498" s="227">
        <v>32</v>
      </c>
      <c r="F498" s="224"/>
      <c r="G498" s="224"/>
      <c r="H498" s="224"/>
      <c r="I498" s="224"/>
      <c r="J498" s="224"/>
      <c r="K498" s="224"/>
      <c r="L498" s="224"/>
      <c r="M498" s="224"/>
      <c r="N498" s="223"/>
      <c r="O498" s="223"/>
      <c r="P498" s="223"/>
      <c r="Q498" s="223"/>
      <c r="R498" s="224"/>
      <c r="S498" s="224"/>
      <c r="T498" s="224"/>
      <c r="U498" s="224"/>
      <c r="V498" s="224"/>
      <c r="W498" s="224"/>
      <c r="X498" s="224"/>
      <c r="Y498" s="224"/>
      <c r="Z498" s="213"/>
      <c r="AA498" s="213"/>
      <c r="AB498" s="213"/>
      <c r="AC498" s="213"/>
      <c r="AD498" s="213"/>
      <c r="AE498" s="213"/>
      <c r="AF498" s="213"/>
      <c r="AG498" s="213" t="s">
        <v>169</v>
      </c>
      <c r="AH498" s="213">
        <v>5</v>
      </c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3" x14ac:dyDescent="0.2">
      <c r="A499" s="220"/>
      <c r="B499" s="221"/>
      <c r="C499" s="262" t="s">
        <v>350</v>
      </c>
      <c r="D499" s="226"/>
      <c r="E499" s="227">
        <v>26</v>
      </c>
      <c r="F499" s="224"/>
      <c r="G499" s="224"/>
      <c r="H499" s="224"/>
      <c r="I499" s="224"/>
      <c r="J499" s="224"/>
      <c r="K499" s="224"/>
      <c r="L499" s="224"/>
      <c r="M499" s="224"/>
      <c r="N499" s="223"/>
      <c r="O499" s="223"/>
      <c r="P499" s="223"/>
      <c r="Q499" s="223"/>
      <c r="R499" s="224"/>
      <c r="S499" s="224"/>
      <c r="T499" s="224"/>
      <c r="U499" s="224"/>
      <c r="V499" s="224"/>
      <c r="W499" s="224"/>
      <c r="X499" s="224"/>
      <c r="Y499" s="224"/>
      <c r="Z499" s="213"/>
      <c r="AA499" s="213"/>
      <c r="AB499" s="213"/>
      <c r="AC499" s="213"/>
      <c r="AD499" s="213"/>
      <c r="AE499" s="213"/>
      <c r="AF499" s="213"/>
      <c r="AG499" s="213" t="s">
        <v>169</v>
      </c>
      <c r="AH499" s="213">
        <v>5</v>
      </c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3" x14ac:dyDescent="0.2">
      <c r="A500" s="220"/>
      <c r="B500" s="221"/>
      <c r="C500" s="262" t="s">
        <v>353</v>
      </c>
      <c r="D500" s="226"/>
      <c r="E500" s="227">
        <v>82</v>
      </c>
      <c r="F500" s="224"/>
      <c r="G500" s="224"/>
      <c r="H500" s="224"/>
      <c r="I500" s="224"/>
      <c r="J500" s="224"/>
      <c r="K500" s="224"/>
      <c r="L500" s="224"/>
      <c r="M500" s="224"/>
      <c r="N500" s="223"/>
      <c r="O500" s="223"/>
      <c r="P500" s="223"/>
      <c r="Q500" s="223"/>
      <c r="R500" s="224"/>
      <c r="S500" s="224"/>
      <c r="T500" s="224"/>
      <c r="U500" s="224"/>
      <c r="V500" s="224"/>
      <c r="W500" s="224"/>
      <c r="X500" s="224"/>
      <c r="Y500" s="224"/>
      <c r="Z500" s="213"/>
      <c r="AA500" s="213"/>
      <c r="AB500" s="213"/>
      <c r="AC500" s="213"/>
      <c r="AD500" s="213"/>
      <c r="AE500" s="213"/>
      <c r="AF500" s="213"/>
      <c r="AG500" s="213" t="s">
        <v>169</v>
      </c>
      <c r="AH500" s="213">
        <v>5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ht="22.5" outlineLevel="1" x14ac:dyDescent="0.2">
      <c r="A501" s="239">
        <v>283</v>
      </c>
      <c r="B501" s="240" t="s">
        <v>859</v>
      </c>
      <c r="C501" s="260" t="s">
        <v>860</v>
      </c>
      <c r="D501" s="241" t="s">
        <v>206</v>
      </c>
      <c r="E501" s="242">
        <v>8</v>
      </c>
      <c r="F501" s="243"/>
      <c r="G501" s="244">
        <f>ROUND(E501*F501,2)</f>
        <v>0</v>
      </c>
      <c r="H501" s="243"/>
      <c r="I501" s="244">
        <f>ROUND(E501*H501,2)</f>
        <v>0</v>
      </c>
      <c r="J501" s="243"/>
      <c r="K501" s="244">
        <f>ROUND(E501*J501,2)</f>
        <v>0</v>
      </c>
      <c r="L501" s="244">
        <v>21</v>
      </c>
      <c r="M501" s="244">
        <f>G501*(1+L501/100)</f>
        <v>0</v>
      </c>
      <c r="N501" s="242">
        <v>1.2E-4</v>
      </c>
      <c r="O501" s="242">
        <f>ROUND(E501*N501,2)</f>
        <v>0</v>
      </c>
      <c r="P501" s="242">
        <v>0</v>
      </c>
      <c r="Q501" s="242">
        <f>ROUND(E501*P501,2)</f>
        <v>0</v>
      </c>
      <c r="R501" s="244" t="s">
        <v>200</v>
      </c>
      <c r="S501" s="244" t="s">
        <v>162</v>
      </c>
      <c r="T501" s="245" t="s">
        <v>162</v>
      </c>
      <c r="U501" s="224">
        <v>0.14000000000000001</v>
      </c>
      <c r="V501" s="224">
        <f>ROUND(E501*U501,2)</f>
        <v>1.1200000000000001</v>
      </c>
      <c r="W501" s="224"/>
      <c r="X501" s="224" t="s">
        <v>163</v>
      </c>
      <c r="Y501" s="224" t="s">
        <v>164</v>
      </c>
      <c r="Z501" s="213"/>
      <c r="AA501" s="213"/>
      <c r="AB501" s="213"/>
      <c r="AC501" s="213"/>
      <c r="AD501" s="213"/>
      <c r="AE501" s="213"/>
      <c r="AF501" s="213"/>
      <c r="AG501" s="213" t="s">
        <v>165</v>
      </c>
      <c r="AH501" s="213"/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outlineLevel="2" x14ac:dyDescent="0.2">
      <c r="A502" s="220"/>
      <c r="B502" s="221"/>
      <c r="C502" s="261" t="s">
        <v>853</v>
      </c>
      <c r="D502" s="246"/>
      <c r="E502" s="246"/>
      <c r="F502" s="246"/>
      <c r="G502" s="246"/>
      <c r="H502" s="224"/>
      <c r="I502" s="224"/>
      <c r="J502" s="224"/>
      <c r="K502" s="224"/>
      <c r="L502" s="224"/>
      <c r="M502" s="224"/>
      <c r="N502" s="223"/>
      <c r="O502" s="223"/>
      <c r="P502" s="223"/>
      <c r="Q502" s="223"/>
      <c r="R502" s="224"/>
      <c r="S502" s="224"/>
      <c r="T502" s="224"/>
      <c r="U502" s="224"/>
      <c r="V502" s="224"/>
      <c r="W502" s="224"/>
      <c r="X502" s="224"/>
      <c r="Y502" s="224"/>
      <c r="Z502" s="213"/>
      <c r="AA502" s="213"/>
      <c r="AB502" s="213"/>
      <c r="AC502" s="213"/>
      <c r="AD502" s="213"/>
      <c r="AE502" s="213"/>
      <c r="AF502" s="213"/>
      <c r="AG502" s="213" t="s">
        <v>167</v>
      </c>
      <c r="AH502" s="213"/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2" x14ac:dyDescent="0.2">
      <c r="A503" s="220"/>
      <c r="B503" s="221"/>
      <c r="C503" s="262" t="s">
        <v>861</v>
      </c>
      <c r="D503" s="226"/>
      <c r="E503" s="227">
        <v>8</v>
      </c>
      <c r="F503" s="224"/>
      <c r="G503" s="224"/>
      <c r="H503" s="224"/>
      <c r="I503" s="224"/>
      <c r="J503" s="224"/>
      <c r="K503" s="224"/>
      <c r="L503" s="224"/>
      <c r="M503" s="224"/>
      <c r="N503" s="223"/>
      <c r="O503" s="223"/>
      <c r="P503" s="223"/>
      <c r="Q503" s="223"/>
      <c r="R503" s="224"/>
      <c r="S503" s="224"/>
      <c r="T503" s="224"/>
      <c r="U503" s="224"/>
      <c r="V503" s="224"/>
      <c r="W503" s="224"/>
      <c r="X503" s="224"/>
      <c r="Y503" s="224"/>
      <c r="Z503" s="213"/>
      <c r="AA503" s="213"/>
      <c r="AB503" s="213"/>
      <c r="AC503" s="213"/>
      <c r="AD503" s="213"/>
      <c r="AE503" s="213"/>
      <c r="AF503" s="213"/>
      <c r="AG503" s="213" t="s">
        <v>169</v>
      </c>
      <c r="AH503" s="213">
        <v>5</v>
      </c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 x14ac:dyDescent="0.2">
      <c r="A504" s="239">
        <v>284</v>
      </c>
      <c r="B504" s="240" t="s">
        <v>862</v>
      </c>
      <c r="C504" s="260" t="s">
        <v>863</v>
      </c>
      <c r="D504" s="241" t="s">
        <v>206</v>
      </c>
      <c r="E504" s="242">
        <v>8</v>
      </c>
      <c r="F504" s="243"/>
      <c r="G504" s="244">
        <f>ROUND(E504*F504,2)</f>
        <v>0</v>
      </c>
      <c r="H504" s="243"/>
      <c r="I504" s="244">
        <f>ROUND(E504*H504,2)</f>
        <v>0</v>
      </c>
      <c r="J504" s="243"/>
      <c r="K504" s="244">
        <f>ROUND(E504*J504,2)</f>
        <v>0</v>
      </c>
      <c r="L504" s="244">
        <v>21</v>
      </c>
      <c r="M504" s="244">
        <f>G504*(1+L504/100)</f>
        <v>0</v>
      </c>
      <c r="N504" s="242">
        <v>4.0000000000000003E-5</v>
      </c>
      <c r="O504" s="242">
        <f>ROUND(E504*N504,2)</f>
        <v>0</v>
      </c>
      <c r="P504" s="242">
        <v>0</v>
      </c>
      <c r="Q504" s="242">
        <f>ROUND(E504*P504,2)</f>
        <v>0</v>
      </c>
      <c r="R504" s="244" t="s">
        <v>200</v>
      </c>
      <c r="S504" s="244" t="s">
        <v>162</v>
      </c>
      <c r="T504" s="245" t="s">
        <v>162</v>
      </c>
      <c r="U504" s="224">
        <v>2.1000000000000001E-2</v>
      </c>
      <c r="V504" s="224">
        <f>ROUND(E504*U504,2)</f>
        <v>0.17</v>
      </c>
      <c r="W504" s="224"/>
      <c r="X504" s="224" t="s">
        <v>163</v>
      </c>
      <c r="Y504" s="224" t="s">
        <v>164</v>
      </c>
      <c r="Z504" s="213"/>
      <c r="AA504" s="213"/>
      <c r="AB504" s="213"/>
      <c r="AC504" s="213"/>
      <c r="AD504" s="213"/>
      <c r="AE504" s="213"/>
      <c r="AF504" s="213"/>
      <c r="AG504" s="213" t="s">
        <v>165</v>
      </c>
      <c r="AH504" s="213"/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2" x14ac:dyDescent="0.2">
      <c r="A505" s="220"/>
      <c r="B505" s="221"/>
      <c r="C505" s="261" t="s">
        <v>853</v>
      </c>
      <c r="D505" s="246"/>
      <c r="E505" s="246"/>
      <c r="F505" s="246"/>
      <c r="G505" s="246"/>
      <c r="H505" s="224"/>
      <c r="I505" s="224"/>
      <c r="J505" s="224"/>
      <c r="K505" s="224"/>
      <c r="L505" s="224"/>
      <c r="M505" s="224"/>
      <c r="N505" s="223"/>
      <c r="O505" s="223"/>
      <c r="P505" s="223"/>
      <c r="Q505" s="223"/>
      <c r="R505" s="224"/>
      <c r="S505" s="224"/>
      <c r="T505" s="224"/>
      <c r="U505" s="224"/>
      <c r="V505" s="224"/>
      <c r="W505" s="224"/>
      <c r="X505" s="224"/>
      <c r="Y505" s="224"/>
      <c r="Z505" s="213"/>
      <c r="AA505" s="213"/>
      <c r="AB505" s="213"/>
      <c r="AC505" s="213"/>
      <c r="AD505" s="213"/>
      <c r="AE505" s="213"/>
      <c r="AF505" s="213"/>
      <c r="AG505" s="213" t="s">
        <v>167</v>
      </c>
      <c r="AH505" s="213"/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2" x14ac:dyDescent="0.2">
      <c r="A506" s="220"/>
      <c r="B506" s="221"/>
      <c r="C506" s="262" t="s">
        <v>356</v>
      </c>
      <c r="D506" s="226"/>
      <c r="E506" s="227">
        <v>8</v>
      </c>
      <c r="F506" s="224"/>
      <c r="G506" s="224"/>
      <c r="H506" s="224"/>
      <c r="I506" s="224"/>
      <c r="J506" s="224"/>
      <c r="K506" s="224"/>
      <c r="L506" s="224"/>
      <c r="M506" s="224"/>
      <c r="N506" s="223"/>
      <c r="O506" s="223"/>
      <c r="P506" s="223"/>
      <c r="Q506" s="223"/>
      <c r="R506" s="224"/>
      <c r="S506" s="224"/>
      <c r="T506" s="224"/>
      <c r="U506" s="224"/>
      <c r="V506" s="224"/>
      <c r="W506" s="224"/>
      <c r="X506" s="224"/>
      <c r="Y506" s="224"/>
      <c r="Z506" s="213"/>
      <c r="AA506" s="213"/>
      <c r="AB506" s="213"/>
      <c r="AC506" s="213"/>
      <c r="AD506" s="213"/>
      <c r="AE506" s="213"/>
      <c r="AF506" s="213"/>
      <c r="AG506" s="213" t="s">
        <v>169</v>
      </c>
      <c r="AH506" s="213">
        <v>5</v>
      </c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ht="22.5" outlineLevel="1" x14ac:dyDescent="0.2">
      <c r="A507" s="239">
        <v>285</v>
      </c>
      <c r="B507" s="240" t="s">
        <v>864</v>
      </c>
      <c r="C507" s="260" t="s">
        <v>865</v>
      </c>
      <c r="D507" s="241" t="s">
        <v>206</v>
      </c>
      <c r="E507" s="242">
        <v>10</v>
      </c>
      <c r="F507" s="243"/>
      <c r="G507" s="244">
        <f>ROUND(E507*F507,2)</f>
        <v>0</v>
      </c>
      <c r="H507" s="243"/>
      <c r="I507" s="244">
        <f>ROUND(E507*H507,2)</f>
        <v>0</v>
      </c>
      <c r="J507" s="243"/>
      <c r="K507" s="244">
        <f>ROUND(E507*J507,2)</f>
        <v>0</v>
      </c>
      <c r="L507" s="244">
        <v>21</v>
      </c>
      <c r="M507" s="244">
        <f>G507*(1+L507/100)</f>
        <v>0</v>
      </c>
      <c r="N507" s="242">
        <v>1.8000000000000001E-4</v>
      </c>
      <c r="O507" s="242">
        <f>ROUND(E507*N507,2)</f>
        <v>0</v>
      </c>
      <c r="P507" s="242">
        <v>0</v>
      </c>
      <c r="Q507" s="242">
        <f>ROUND(E507*P507,2)</f>
        <v>0</v>
      </c>
      <c r="R507" s="244" t="s">
        <v>200</v>
      </c>
      <c r="S507" s="244" t="s">
        <v>162</v>
      </c>
      <c r="T507" s="245" t="s">
        <v>162</v>
      </c>
      <c r="U507" s="224">
        <v>0.16800000000000001</v>
      </c>
      <c r="V507" s="224">
        <f>ROUND(E507*U507,2)</f>
        <v>1.68</v>
      </c>
      <c r="W507" s="224"/>
      <c r="X507" s="224" t="s">
        <v>163</v>
      </c>
      <c r="Y507" s="224" t="s">
        <v>164</v>
      </c>
      <c r="Z507" s="213"/>
      <c r="AA507" s="213"/>
      <c r="AB507" s="213"/>
      <c r="AC507" s="213"/>
      <c r="AD507" s="213"/>
      <c r="AE507" s="213"/>
      <c r="AF507" s="213"/>
      <c r="AG507" s="213" t="s">
        <v>165</v>
      </c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2" x14ac:dyDescent="0.2">
      <c r="A508" s="220"/>
      <c r="B508" s="221"/>
      <c r="C508" s="261" t="s">
        <v>853</v>
      </c>
      <c r="D508" s="246"/>
      <c r="E508" s="246"/>
      <c r="F508" s="246"/>
      <c r="G508" s="246"/>
      <c r="H508" s="224"/>
      <c r="I508" s="224"/>
      <c r="J508" s="224"/>
      <c r="K508" s="224"/>
      <c r="L508" s="224"/>
      <c r="M508" s="224"/>
      <c r="N508" s="223"/>
      <c r="O508" s="223"/>
      <c r="P508" s="223"/>
      <c r="Q508" s="223"/>
      <c r="R508" s="224"/>
      <c r="S508" s="224"/>
      <c r="T508" s="224"/>
      <c r="U508" s="224"/>
      <c r="V508" s="224"/>
      <c r="W508" s="224"/>
      <c r="X508" s="224"/>
      <c r="Y508" s="224"/>
      <c r="Z508" s="213"/>
      <c r="AA508" s="213"/>
      <c r="AB508" s="213"/>
      <c r="AC508" s="213"/>
      <c r="AD508" s="213"/>
      <c r="AE508" s="213"/>
      <c r="AF508" s="213"/>
      <c r="AG508" s="213" t="s">
        <v>167</v>
      </c>
      <c r="AH508" s="213"/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2" x14ac:dyDescent="0.2">
      <c r="A509" s="220"/>
      <c r="B509" s="221"/>
      <c r="C509" s="262" t="s">
        <v>866</v>
      </c>
      <c r="D509" s="226"/>
      <c r="E509" s="227">
        <v>10</v>
      </c>
      <c r="F509" s="224"/>
      <c r="G509" s="224"/>
      <c r="H509" s="224"/>
      <c r="I509" s="224"/>
      <c r="J509" s="224"/>
      <c r="K509" s="224"/>
      <c r="L509" s="224"/>
      <c r="M509" s="224"/>
      <c r="N509" s="223"/>
      <c r="O509" s="223"/>
      <c r="P509" s="223"/>
      <c r="Q509" s="223"/>
      <c r="R509" s="224"/>
      <c r="S509" s="224"/>
      <c r="T509" s="224"/>
      <c r="U509" s="224"/>
      <c r="V509" s="224"/>
      <c r="W509" s="224"/>
      <c r="X509" s="224"/>
      <c r="Y509" s="224"/>
      <c r="Z509" s="213"/>
      <c r="AA509" s="213"/>
      <c r="AB509" s="213"/>
      <c r="AC509" s="213"/>
      <c r="AD509" s="213"/>
      <c r="AE509" s="213"/>
      <c r="AF509" s="213"/>
      <c r="AG509" s="213" t="s">
        <v>169</v>
      </c>
      <c r="AH509" s="213">
        <v>5</v>
      </c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1" x14ac:dyDescent="0.2">
      <c r="A510" s="239">
        <v>286</v>
      </c>
      <c r="B510" s="240" t="s">
        <v>867</v>
      </c>
      <c r="C510" s="260" t="s">
        <v>868</v>
      </c>
      <c r="D510" s="241" t="s">
        <v>206</v>
      </c>
      <c r="E510" s="242">
        <v>28</v>
      </c>
      <c r="F510" s="243"/>
      <c r="G510" s="244">
        <f>ROUND(E510*F510,2)</f>
        <v>0</v>
      </c>
      <c r="H510" s="243"/>
      <c r="I510" s="244">
        <f>ROUND(E510*H510,2)</f>
        <v>0</v>
      </c>
      <c r="J510" s="243"/>
      <c r="K510" s="244">
        <f>ROUND(E510*J510,2)</f>
        <v>0</v>
      </c>
      <c r="L510" s="244">
        <v>21</v>
      </c>
      <c r="M510" s="244">
        <f>G510*(1+L510/100)</f>
        <v>0</v>
      </c>
      <c r="N510" s="242">
        <v>6.0000000000000002E-5</v>
      </c>
      <c r="O510" s="242">
        <f>ROUND(E510*N510,2)</f>
        <v>0</v>
      </c>
      <c r="P510" s="242">
        <v>0</v>
      </c>
      <c r="Q510" s="242">
        <f>ROUND(E510*P510,2)</f>
        <v>0</v>
      </c>
      <c r="R510" s="244" t="s">
        <v>200</v>
      </c>
      <c r="S510" s="244" t="s">
        <v>162</v>
      </c>
      <c r="T510" s="245" t="s">
        <v>162</v>
      </c>
      <c r="U510" s="224">
        <v>2.5999999999999999E-2</v>
      </c>
      <c r="V510" s="224">
        <f>ROUND(E510*U510,2)</f>
        <v>0.73</v>
      </c>
      <c r="W510" s="224"/>
      <c r="X510" s="224" t="s">
        <v>163</v>
      </c>
      <c r="Y510" s="224" t="s">
        <v>164</v>
      </c>
      <c r="Z510" s="213"/>
      <c r="AA510" s="213"/>
      <c r="AB510" s="213"/>
      <c r="AC510" s="213"/>
      <c r="AD510" s="213"/>
      <c r="AE510" s="213"/>
      <c r="AF510" s="213"/>
      <c r="AG510" s="213" t="s">
        <v>165</v>
      </c>
      <c r="AH510" s="213"/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2" x14ac:dyDescent="0.2">
      <c r="A511" s="220"/>
      <c r="B511" s="221"/>
      <c r="C511" s="261" t="s">
        <v>853</v>
      </c>
      <c r="D511" s="246"/>
      <c r="E511" s="246"/>
      <c r="F511" s="246"/>
      <c r="G511" s="246"/>
      <c r="H511" s="224"/>
      <c r="I511" s="224"/>
      <c r="J511" s="224"/>
      <c r="K511" s="224"/>
      <c r="L511" s="224"/>
      <c r="M511" s="224"/>
      <c r="N511" s="223"/>
      <c r="O511" s="223"/>
      <c r="P511" s="223"/>
      <c r="Q511" s="223"/>
      <c r="R511" s="224"/>
      <c r="S511" s="224"/>
      <c r="T511" s="224"/>
      <c r="U511" s="224"/>
      <c r="V511" s="224"/>
      <c r="W511" s="224"/>
      <c r="X511" s="224"/>
      <c r="Y511" s="224"/>
      <c r="Z511" s="213"/>
      <c r="AA511" s="213"/>
      <c r="AB511" s="213"/>
      <c r="AC511" s="213"/>
      <c r="AD511" s="213"/>
      <c r="AE511" s="213"/>
      <c r="AF511" s="213"/>
      <c r="AG511" s="213" t="s">
        <v>167</v>
      </c>
      <c r="AH511" s="213"/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2" x14ac:dyDescent="0.2">
      <c r="A512" s="220"/>
      <c r="B512" s="221"/>
      <c r="C512" s="262" t="s">
        <v>359</v>
      </c>
      <c r="D512" s="226"/>
      <c r="E512" s="227">
        <v>28</v>
      </c>
      <c r="F512" s="224"/>
      <c r="G512" s="224"/>
      <c r="H512" s="224"/>
      <c r="I512" s="224"/>
      <c r="J512" s="224"/>
      <c r="K512" s="224"/>
      <c r="L512" s="224"/>
      <c r="M512" s="224"/>
      <c r="N512" s="223"/>
      <c r="O512" s="223"/>
      <c r="P512" s="223"/>
      <c r="Q512" s="223"/>
      <c r="R512" s="224"/>
      <c r="S512" s="224"/>
      <c r="T512" s="224"/>
      <c r="U512" s="224"/>
      <c r="V512" s="224"/>
      <c r="W512" s="224"/>
      <c r="X512" s="224"/>
      <c r="Y512" s="224"/>
      <c r="Z512" s="213"/>
      <c r="AA512" s="213"/>
      <c r="AB512" s="213"/>
      <c r="AC512" s="213"/>
      <c r="AD512" s="213"/>
      <c r="AE512" s="213"/>
      <c r="AF512" s="213"/>
      <c r="AG512" s="213" t="s">
        <v>169</v>
      </c>
      <c r="AH512" s="213">
        <v>5</v>
      </c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x14ac:dyDescent="0.2">
      <c r="A513" s="232" t="s">
        <v>156</v>
      </c>
      <c r="B513" s="233" t="s">
        <v>107</v>
      </c>
      <c r="C513" s="259" t="s">
        <v>108</v>
      </c>
      <c r="D513" s="234"/>
      <c r="E513" s="235"/>
      <c r="F513" s="236"/>
      <c r="G513" s="236">
        <f>SUMIF(AG514:AG515,"&lt;&gt;NOR",G514:G515)</f>
        <v>0</v>
      </c>
      <c r="H513" s="236"/>
      <c r="I513" s="236">
        <f>SUM(I514:I515)</f>
        <v>0</v>
      </c>
      <c r="J513" s="236"/>
      <c r="K513" s="236">
        <f>SUM(K514:K515)</f>
        <v>0</v>
      </c>
      <c r="L513" s="236"/>
      <c r="M513" s="236">
        <f>SUM(M514:M515)</f>
        <v>0</v>
      </c>
      <c r="N513" s="235"/>
      <c r="O513" s="235">
        <f>SUM(O514:O515)</f>
        <v>0.02</v>
      </c>
      <c r="P513" s="235"/>
      <c r="Q513" s="235">
        <f>SUM(Q514:Q515)</f>
        <v>0</v>
      </c>
      <c r="R513" s="236"/>
      <c r="S513" s="236"/>
      <c r="T513" s="237"/>
      <c r="U513" s="231"/>
      <c r="V513" s="231">
        <f>SUM(V514:V515)</f>
        <v>10.9</v>
      </c>
      <c r="W513" s="231"/>
      <c r="X513" s="231"/>
      <c r="Y513" s="231"/>
      <c r="AG513" t="s">
        <v>157</v>
      </c>
    </row>
    <row r="514" spans="1:60" outlineLevel="1" x14ac:dyDescent="0.2">
      <c r="A514" s="239">
        <v>287</v>
      </c>
      <c r="B514" s="240" t="s">
        <v>869</v>
      </c>
      <c r="C514" s="260" t="s">
        <v>870</v>
      </c>
      <c r="D514" s="241" t="s">
        <v>173</v>
      </c>
      <c r="E514" s="242">
        <v>100.02</v>
      </c>
      <c r="F514" s="243"/>
      <c r="G514" s="244">
        <f>ROUND(E514*F514,2)</f>
        <v>0</v>
      </c>
      <c r="H514" s="243"/>
      <c r="I514" s="244">
        <f>ROUND(E514*H514,2)</f>
        <v>0</v>
      </c>
      <c r="J514" s="243"/>
      <c r="K514" s="244">
        <f>ROUND(E514*J514,2)</f>
        <v>0</v>
      </c>
      <c r="L514" s="244">
        <v>21</v>
      </c>
      <c r="M514" s="244">
        <f>G514*(1+L514/100)</f>
        <v>0</v>
      </c>
      <c r="N514" s="242">
        <v>2.4000000000000001E-4</v>
      </c>
      <c r="O514" s="242">
        <f>ROUND(E514*N514,2)</f>
        <v>0.02</v>
      </c>
      <c r="P514" s="242">
        <v>0</v>
      </c>
      <c r="Q514" s="242">
        <f>ROUND(E514*P514,2)</f>
        <v>0</v>
      </c>
      <c r="R514" s="244" t="s">
        <v>871</v>
      </c>
      <c r="S514" s="244" t="s">
        <v>162</v>
      </c>
      <c r="T514" s="245" t="s">
        <v>162</v>
      </c>
      <c r="U514" s="224">
        <v>0.10902000000000001</v>
      </c>
      <c r="V514" s="224">
        <f>ROUND(E514*U514,2)</f>
        <v>10.9</v>
      </c>
      <c r="W514" s="224"/>
      <c r="X514" s="224" t="s">
        <v>163</v>
      </c>
      <c r="Y514" s="224" t="s">
        <v>164</v>
      </c>
      <c r="Z514" s="213"/>
      <c r="AA514" s="213"/>
      <c r="AB514" s="213"/>
      <c r="AC514" s="213"/>
      <c r="AD514" s="213"/>
      <c r="AE514" s="213"/>
      <c r="AF514" s="213"/>
      <c r="AG514" s="213" t="s">
        <v>165</v>
      </c>
      <c r="AH514" s="213"/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2" x14ac:dyDescent="0.2">
      <c r="A515" s="220"/>
      <c r="B515" s="221"/>
      <c r="C515" s="262" t="s">
        <v>872</v>
      </c>
      <c r="D515" s="226"/>
      <c r="E515" s="227">
        <v>100.02</v>
      </c>
      <c r="F515" s="224"/>
      <c r="G515" s="224"/>
      <c r="H515" s="224"/>
      <c r="I515" s="224"/>
      <c r="J515" s="224"/>
      <c r="K515" s="224"/>
      <c r="L515" s="224"/>
      <c r="M515" s="224"/>
      <c r="N515" s="223"/>
      <c r="O515" s="223"/>
      <c r="P515" s="223"/>
      <c r="Q515" s="223"/>
      <c r="R515" s="224"/>
      <c r="S515" s="224"/>
      <c r="T515" s="224"/>
      <c r="U515" s="224"/>
      <c r="V515" s="224"/>
      <c r="W515" s="224"/>
      <c r="X515" s="224"/>
      <c r="Y515" s="224"/>
      <c r="Z515" s="213"/>
      <c r="AA515" s="213"/>
      <c r="AB515" s="213"/>
      <c r="AC515" s="213"/>
      <c r="AD515" s="213"/>
      <c r="AE515" s="213"/>
      <c r="AF515" s="213"/>
      <c r="AG515" s="213" t="s">
        <v>169</v>
      </c>
      <c r="AH515" s="213">
        <v>5</v>
      </c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x14ac:dyDescent="0.2">
      <c r="A516" s="232" t="s">
        <v>156</v>
      </c>
      <c r="B516" s="233" t="s">
        <v>125</v>
      </c>
      <c r="C516" s="259" t="s">
        <v>78</v>
      </c>
      <c r="D516" s="234"/>
      <c r="E516" s="235"/>
      <c r="F516" s="236"/>
      <c r="G516" s="236">
        <f>SUMIF(AG517:AG535,"&lt;&gt;NOR",G517:G535)</f>
        <v>0</v>
      </c>
      <c r="H516" s="236"/>
      <c r="I516" s="236">
        <f>SUM(I517:I535)</f>
        <v>0</v>
      </c>
      <c r="J516" s="236"/>
      <c r="K516" s="236">
        <f>SUM(K517:K535)</f>
        <v>0</v>
      </c>
      <c r="L516" s="236"/>
      <c r="M516" s="236">
        <f>SUM(M517:M535)</f>
        <v>0</v>
      </c>
      <c r="N516" s="235"/>
      <c r="O516" s="235">
        <f>SUM(O517:O535)</f>
        <v>0</v>
      </c>
      <c r="P516" s="235"/>
      <c r="Q516" s="235">
        <f>SUM(Q517:Q535)</f>
        <v>0</v>
      </c>
      <c r="R516" s="236"/>
      <c r="S516" s="236"/>
      <c r="T516" s="237"/>
      <c r="U516" s="231"/>
      <c r="V516" s="231">
        <f>SUM(V517:V535)</f>
        <v>95.45</v>
      </c>
      <c r="W516" s="231"/>
      <c r="X516" s="231"/>
      <c r="Y516" s="231"/>
      <c r="AG516" t="s">
        <v>157</v>
      </c>
    </row>
    <row r="517" spans="1:60" outlineLevel="1" x14ac:dyDescent="0.2">
      <c r="A517" s="239">
        <v>288</v>
      </c>
      <c r="B517" s="240" t="s">
        <v>873</v>
      </c>
      <c r="C517" s="260" t="s">
        <v>874</v>
      </c>
      <c r="D517" s="241" t="s">
        <v>276</v>
      </c>
      <c r="E517" s="242">
        <v>2.556</v>
      </c>
      <c r="F517" s="243"/>
      <c r="G517" s="244">
        <f>ROUND(E517*F517,2)</f>
        <v>0</v>
      </c>
      <c r="H517" s="243"/>
      <c r="I517" s="244">
        <f>ROUND(E517*H517,2)</f>
        <v>0</v>
      </c>
      <c r="J517" s="243"/>
      <c r="K517" s="244">
        <f>ROUND(E517*J517,2)</f>
        <v>0</v>
      </c>
      <c r="L517" s="244">
        <v>21</v>
      </c>
      <c r="M517" s="244">
        <f>G517*(1+L517/100)</f>
        <v>0</v>
      </c>
      <c r="N517" s="242">
        <v>0</v>
      </c>
      <c r="O517" s="242">
        <f>ROUND(E517*N517,2)</f>
        <v>0</v>
      </c>
      <c r="P517" s="242">
        <v>0</v>
      </c>
      <c r="Q517" s="242">
        <f>ROUND(E517*P517,2)</f>
        <v>0</v>
      </c>
      <c r="R517" s="244" t="s">
        <v>271</v>
      </c>
      <c r="S517" s="244" t="s">
        <v>162</v>
      </c>
      <c r="T517" s="245" t="s">
        <v>875</v>
      </c>
      <c r="U517" s="224">
        <v>0</v>
      </c>
      <c r="V517" s="224">
        <f>ROUND(E517*U517,2)</f>
        <v>0</v>
      </c>
      <c r="W517" s="224"/>
      <c r="X517" s="224" t="s">
        <v>163</v>
      </c>
      <c r="Y517" s="224" t="s">
        <v>164</v>
      </c>
      <c r="Z517" s="213"/>
      <c r="AA517" s="213"/>
      <c r="AB517" s="213"/>
      <c r="AC517" s="213"/>
      <c r="AD517" s="213"/>
      <c r="AE517" s="213"/>
      <c r="AF517" s="213"/>
      <c r="AG517" s="213" t="s">
        <v>165</v>
      </c>
      <c r="AH517" s="213"/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outlineLevel="2" x14ac:dyDescent="0.2">
      <c r="A518" s="220"/>
      <c r="B518" s="221"/>
      <c r="C518" s="265" t="s">
        <v>876</v>
      </c>
      <c r="D518" s="256"/>
      <c r="E518" s="256"/>
      <c r="F518" s="256"/>
      <c r="G518" s="256"/>
      <c r="H518" s="224"/>
      <c r="I518" s="224"/>
      <c r="J518" s="224"/>
      <c r="K518" s="224"/>
      <c r="L518" s="224"/>
      <c r="M518" s="224"/>
      <c r="N518" s="223"/>
      <c r="O518" s="223"/>
      <c r="P518" s="223"/>
      <c r="Q518" s="223"/>
      <c r="R518" s="224"/>
      <c r="S518" s="224"/>
      <c r="T518" s="224"/>
      <c r="U518" s="224"/>
      <c r="V518" s="224"/>
      <c r="W518" s="224"/>
      <c r="X518" s="224"/>
      <c r="Y518" s="224"/>
      <c r="Z518" s="213"/>
      <c r="AA518" s="213"/>
      <c r="AB518" s="213"/>
      <c r="AC518" s="213"/>
      <c r="AD518" s="213"/>
      <c r="AE518" s="213"/>
      <c r="AF518" s="213"/>
      <c r="AG518" s="213" t="s">
        <v>177</v>
      </c>
      <c r="AH518" s="213"/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outlineLevel="1" x14ac:dyDescent="0.2">
      <c r="A519" s="239">
        <v>289</v>
      </c>
      <c r="B519" s="240" t="s">
        <v>877</v>
      </c>
      <c r="C519" s="260" t="s">
        <v>878</v>
      </c>
      <c r="D519" s="241" t="s">
        <v>276</v>
      </c>
      <c r="E519" s="242">
        <v>2.91</v>
      </c>
      <c r="F519" s="243"/>
      <c r="G519" s="244">
        <f>ROUND(E519*F519,2)</f>
        <v>0</v>
      </c>
      <c r="H519" s="243"/>
      <c r="I519" s="244">
        <f>ROUND(E519*H519,2)</f>
        <v>0</v>
      </c>
      <c r="J519" s="243"/>
      <c r="K519" s="244">
        <f>ROUND(E519*J519,2)</f>
        <v>0</v>
      </c>
      <c r="L519" s="244">
        <v>21</v>
      </c>
      <c r="M519" s="244">
        <f>G519*(1+L519/100)</f>
        <v>0</v>
      </c>
      <c r="N519" s="242">
        <v>0</v>
      </c>
      <c r="O519" s="242">
        <f>ROUND(E519*N519,2)</f>
        <v>0</v>
      </c>
      <c r="P519" s="242">
        <v>0</v>
      </c>
      <c r="Q519" s="242">
        <f>ROUND(E519*P519,2)</f>
        <v>0</v>
      </c>
      <c r="R519" s="244" t="s">
        <v>271</v>
      </c>
      <c r="S519" s="244" t="s">
        <v>162</v>
      </c>
      <c r="T519" s="245" t="s">
        <v>875</v>
      </c>
      <c r="U519" s="224">
        <v>0</v>
      </c>
      <c r="V519" s="224">
        <f>ROUND(E519*U519,2)</f>
        <v>0</v>
      </c>
      <c r="W519" s="224"/>
      <c r="X519" s="224" t="s">
        <v>163</v>
      </c>
      <c r="Y519" s="224" t="s">
        <v>164</v>
      </c>
      <c r="Z519" s="213"/>
      <c r="AA519" s="213"/>
      <c r="AB519" s="213"/>
      <c r="AC519" s="213"/>
      <c r="AD519" s="213"/>
      <c r="AE519" s="213"/>
      <c r="AF519" s="213"/>
      <c r="AG519" s="213" t="s">
        <v>165</v>
      </c>
      <c r="AH519" s="213"/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2" x14ac:dyDescent="0.2">
      <c r="A520" s="220"/>
      <c r="B520" s="221"/>
      <c r="C520" s="265" t="s">
        <v>879</v>
      </c>
      <c r="D520" s="256"/>
      <c r="E520" s="256"/>
      <c r="F520" s="256"/>
      <c r="G520" s="256"/>
      <c r="H520" s="224"/>
      <c r="I520" s="224"/>
      <c r="J520" s="224"/>
      <c r="K520" s="224"/>
      <c r="L520" s="224"/>
      <c r="M520" s="224"/>
      <c r="N520" s="223"/>
      <c r="O520" s="223"/>
      <c r="P520" s="223"/>
      <c r="Q520" s="223"/>
      <c r="R520" s="224"/>
      <c r="S520" s="224"/>
      <c r="T520" s="224"/>
      <c r="U520" s="224"/>
      <c r="V520" s="224"/>
      <c r="W520" s="224"/>
      <c r="X520" s="224"/>
      <c r="Y520" s="224"/>
      <c r="Z520" s="213"/>
      <c r="AA520" s="213"/>
      <c r="AB520" s="213"/>
      <c r="AC520" s="213"/>
      <c r="AD520" s="213"/>
      <c r="AE520" s="213"/>
      <c r="AF520" s="213"/>
      <c r="AG520" s="213" t="s">
        <v>177</v>
      </c>
      <c r="AH520" s="213"/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1" x14ac:dyDescent="0.2">
      <c r="A521" s="249">
        <v>290</v>
      </c>
      <c r="B521" s="250" t="s">
        <v>880</v>
      </c>
      <c r="C521" s="264" t="s">
        <v>881</v>
      </c>
      <c r="D521" s="251" t="s">
        <v>276</v>
      </c>
      <c r="E521" s="252">
        <v>23.92437</v>
      </c>
      <c r="F521" s="253"/>
      <c r="G521" s="254">
        <f>ROUND(E521*F521,2)</f>
        <v>0</v>
      </c>
      <c r="H521" s="253"/>
      <c r="I521" s="254">
        <f>ROUND(E521*H521,2)</f>
        <v>0</v>
      </c>
      <c r="J521" s="253"/>
      <c r="K521" s="254">
        <f>ROUND(E521*J521,2)</f>
        <v>0</v>
      </c>
      <c r="L521" s="254">
        <v>21</v>
      </c>
      <c r="M521" s="254">
        <f>G521*(1+L521/100)</f>
        <v>0</v>
      </c>
      <c r="N521" s="252">
        <v>0</v>
      </c>
      <c r="O521" s="252">
        <f>ROUND(E521*N521,2)</f>
        <v>0</v>
      </c>
      <c r="P521" s="252">
        <v>0</v>
      </c>
      <c r="Q521" s="252">
        <f>ROUND(E521*P521,2)</f>
        <v>0</v>
      </c>
      <c r="R521" s="254" t="s">
        <v>882</v>
      </c>
      <c r="S521" s="254" t="s">
        <v>162</v>
      </c>
      <c r="T521" s="255" t="s">
        <v>875</v>
      </c>
      <c r="U521" s="224">
        <v>0.746</v>
      </c>
      <c r="V521" s="224">
        <f>ROUND(E521*U521,2)</f>
        <v>17.850000000000001</v>
      </c>
      <c r="W521" s="224"/>
      <c r="X521" s="224" t="s">
        <v>883</v>
      </c>
      <c r="Y521" s="224" t="s">
        <v>164</v>
      </c>
      <c r="Z521" s="213"/>
      <c r="AA521" s="213"/>
      <c r="AB521" s="213"/>
      <c r="AC521" s="213"/>
      <c r="AD521" s="213"/>
      <c r="AE521" s="213"/>
      <c r="AF521" s="213"/>
      <c r="AG521" s="213" t="s">
        <v>884</v>
      </c>
      <c r="AH521" s="213"/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outlineLevel="1" x14ac:dyDescent="0.2">
      <c r="A522" s="239">
        <v>291</v>
      </c>
      <c r="B522" s="240" t="s">
        <v>885</v>
      </c>
      <c r="C522" s="260" t="s">
        <v>886</v>
      </c>
      <c r="D522" s="241" t="s">
        <v>276</v>
      </c>
      <c r="E522" s="242">
        <v>23.92437</v>
      </c>
      <c r="F522" s="243"/>
      <c r="G522" s="244">
        <f>ROUND(E522*F522,2)</f>
        <v>0</v>
      </c>
      <c r="H522" s="243"/>
      <c r="I522" s="244">
        <f>ROUND(E522*H522,2)</f>
        <v>0</v>
      </c>
      <c r="J522" s="243"/>
      <c r="K522" s="244">
        <f>ROUND(E522*J522,2)</f>
        <v>0</v>
      </c>
      <c r="L522" s="244">
        <v>21</v>
      </c>
      <c r="M522" s="244">
        <f>G522*(1+L522/100)</f>
        <v>0</v>
      </c>
      <c r="N522" s="242">
        <v>0</v>
      </c>
      <c r="O522" s="242">
        <f>ROUND(E522*N522,2)</f>
        <v>0</v>
      </c>
      <c r="P522" s="242">
        <v>0</v>
      </c>
      <c r="Q522" s="242">
        <f>ROUND(E522*P522,2)</f>
        <v>0</v>
      </c>
      <c r="R522" s="244" t="s">
        <v>271</v>
      </c>
      <c r="S522" s="244" t="s">
        <v>162</v>
      </c>
      <c r="T522" s="245" t="s">
        <v>162</v>
      </c>
      <c r="U522" s="224">
        <v>0.49</v>
      </c>
      <c r="V522" s="224">
        <f>ROUND(E522*U522,2)</f>
        <v>11.72</v>
      </c>
      <c r="W522" s="224"/>
      <c r="X522" s="224" t="s">
        <v>883</v>
      </c>
      <c r="Y522" s="224" t="s">
        <v>164</v>
      </c>
      <c r="Z522" s="213"/>
      <c r="AA522" s="213"/>
      <c r="AB522" s="213"/>
      <c r="AC522" s="213"/>
      <c r="AD522" s="213"/>
      <c r="AE522" s="213"/>
      <c r="AF522" s="213"/>
      <c r="AG522" s="213" t="s">
        <v>884</v>
      </c>
      <c r="AH522" s="213"/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2" x14ac:dyDescent="0.2">
      <c r="A523" s="220"/>
      <c r="B523" s="221"/>
      <c r="C523" s="265" t="s">
        <v>887</v>
      </c>
      <c r="D523" s="256"/>
      <c r="E523" s="256"/>
      <c r="F523" s="256"/>
      <c r="G523" s="256"/>
      <c r="H523" s="224"/>
      <c r="I523" s="224"/>
      <c r="J523" s="224"/>
      <c r="K523" s="224"/>
      <c r="L523" s="224"/>
      <c r="M523" s="224"/>
      <c r="N523" s="223"/>
      <c r="O523" s="223"/>
      <c r="P523" s="223"/>
      <c r="Q523" s="223"/>
      <c r="R523" s="224"/>
      <c r="S523" s="224"/>
      <c r="T523" s="224"/>
      <c r="U523" s="224"/>
      <c r="V523" s="224"/>
      <c r="W523" s="224"/>
      <c r="X523" s="224"/>
      <c r="Y523" s="224"/>
      <c r="Z523" s="213"/>
      <c r="AA523" s="213"/>
      <c r="AB523" s="213"/>
      <c r="AC523" s="213"/>
      <c r="AD523" s="213"/>
      <c r="AE523" s="213"/>
      <c r="AF523" s="213"/>
      <c r="AG523" s="213" t="s">
        <v>177</v>
      </c>
      <c r="AH523" s="213"/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1" x14ac:dyDescent="0.2">
      <c r="A524" s="239">
        <v>292</v>
      </c>
      <c r="B524" s="240" t="s">
        <v>888</v>
      </c>
      <c r="C524" s="260" t="s">
        <v>886</v>
      </c>
      <c r="D524" s="241" t="s">
        <v>276</v>
      </c>
      <c r="E524" s="242">
        <v>23.92437</v>
      </c>
      <c r="F524" s="243"/>
      <c r="G524" s="244">
        <f>ROUND(E524*F524,2)</f>
        <v>0</v>
      </c>
      <c r="H524" s="243"/>
      <c r="I524" s="244">
        <f>ROUND(E524*H524,2)</f>
        <v>0</v>
      </c>
      <c r="J524" s="243"/>
      <c r="K524" s="244">
        <f>ROUND(E524*J524,2)</f>
        <v>0</v>
      </c>
      <c r="L524" s="244">
        <v>21</v>
      </c>
      <c r="M524" s="244">
        <f>G524*(1+L524/100)</f>
        <v>0</v>
      </c>
      <c r="N524" s="242">
        <v>0</v>
      </c>
      <c r="O524" s="242">
        <f>ROUND(E524*N524,2)</f>
        <v>0</v>
      </c>
      <c r="P524" s="242">
        <v>0</v>
      </c>
      <c r="Q524" s="242">
        <f>ROUND(E524*P524,2)</f>
        <v>0</v>
      </c>
      <c r="R524" s="244" t="s">
        <v>271</v>
      </c>
      <c r="S524" s="244" t="s">
        <v>162</v>
      </c>
      <c r="T524" s="245" t="s">
        <v>875</v>
      </c>
      <c r="U524" s="224">
        <v>0.49</v>
      </c>
      <c r="V524" s="224">
        <f>ROUND(E524*U524,2)</f>
        <v>11.72</v>
      </c>
      <c r="W524" s="224"/>
      <c r="X524" s="224" t="s">
        <v>883</v>
      </c>
      <c r="Y524" s="224" t="s">
        <v>164</v>
      </c>
      <c r="Z524" s="213"/>
      <c r="AA524" s="213"/>
      <c r="AB524" s="213"/>
      <c r="AC524" s="213"/>
      <c r="AD524" s="213"/>
      <c r="AE524" s="213"/>
      <c r="AF524" s="213"/>
      <c r="AG524" s="213" t="s">
        <v>884</v>
      </c>
      <c r="AH524" s="213"/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2" x14ac:dyDescent="0.2">
      <c r="A525" s="220"/>
      <c r="B525" s="221"/>
      <c r="C525" s="265" t="s">
        <v>887</v>
      </c>
      <c r="D525" s="256"/>
      <c r="E525" s="256"/>
      <c r="F525" s="256"/>
      <c r="G525" s="256"/>
      <c r="H525" s="224"/>
      <c r="I525" s="224"/>
      <c r="J525" s="224"/>
      <c r="K525" s="224"/>
      <c r="L525" s="224"/>
      <c r="M525" s="224"/>
      <c r="N525" s="223"/>
      <c r="O525" s="223"/>
      <c r="P525" s="223"/>
      <c r="Q525" s="223"/>
      <c r="R525" s="224"/>
      <c r="S525" s="224"/>
      <c r="T525" s="224"/>
      <c r="U525" s="224"/>
      <c r="V525" s="224"/>
      <c r="W525" s="224"/>
      <c r="X525" s="224"/>
      <c r="Y525" s="224"/>
      <c r="Z525" s="213"/>
      <c r="AA525" s="213"/>
      <c r="AB525" s="213"/>
      <c r="AC525" s="213"/>
      <c r="AD525" s="213"/>
      <c r="AE525" s="213"/>
      <c r="AF525" s="213"/>
      <c r="AG525" s="213" t="s">
        <v>177</v>
      </c>
      <c r="AH525" s="213"/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1" x14ac:dyDescent="0.2">
      <c r="A526" s="249">
        <v>293</v>
      </c>
      <c r="B526" s="250" t="s">
        <v>889</v>
      </c>
      <c r="C526" s="264" t="s">
        <v>890</v>
      </c>
      <c r="D526" s="251" t="s">
        <v>276</v>
      </c>
      <c r="E526" s="252">
        <v>23.92437</v>
      </c>
      <c r="F526" s="253"/>
      <c r="G526" s="254">
        <f>ROUND(E526*F526,2)</f>
        <v>0</v>
      </c>
      <c r="H526" s="253"/>
      <c r="I526" s="254">
        <f>ROUND(E526*H526,2)</f>
        <v>0</v>
      </c>
      <c r="J526" s="253"/>
      <c r="K526" s="254">
        <f>ROUND(E526*J526,2)</f>
        <v>0</v>
      </c>
      <c r="L526" s="254">
        <v>21</v>
      </c>
      <c r="M526" s="254">
        <f>G526*(1+L526/100)</f>
        <v>0</v>
      </c>
      <c r="N526" s="252">
        <v>0</v>
      </c>
      <c r="O526" s="252">
        <f>ROUND(E526*N526,2)</f>
        <v>0</v>
      </c>
      <c r="P526" s="252">
        <v>0</v>
      </c>
      <c r="Q526" s="252">
        <f>ROUND(E526*P526,2)</f>
        <v>0</v>
      </c>
      <c r="R526" s="254" t="s">
        <v>271</v>
      </c>
      <c r="S526" s="254" t="s">
        <v>162</v>
      </c>
      <c r="T526" s="255" t="s">
        <v>875</v>
      </c>
      <c r="U526" s="224">
        <v>0</v>
      </c>
      <c r="V526" s="224">
        <f>ROUND(E526*U526,2)</f>
        <v>0</v>
      </c>
      <c r="W526" s="224"/>
      <c r="X526" s="224" t="s">
        <v>883</v>
      </c>
      <c r="Y526" s="224" t="s">
        <v>164</v>
      </c>
      <c r="Z526" s="213"/>
      <c r="AA526" s="213"/>
      <c r="AB526" s="213"/>
      <c r="AC526" s="213"/>
      <c r="AD526" s="213"/>
      <c r="AE526" s="213"/>
      <c r="AF526" s="213"/>
      <c r="AG526" s="213" t="s">
        <v>884</v>
      </c>
      <c r="AH526" s="213"/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 x14ac:dyDescent="0.2">
      <c r="A527" s="249">
        <v>294</v>
      </c>
      <c r="B527" s="250" t="s">
        <v>889</v>
      </c>
      <c r="C527" s="264" t="s">
        <v>890</v>
      </c>
      <c r="D527" s="251" t="s">
        <v>276</v>
      </c>
      <c r="E527" s="252">
        <v>23.92437</v>
      </c>
      <c r="F527" s="253"/>
      <c r="G527" s="254">
        <f>ROUND(E527*F527,2)</f>
        <v>0</v>
      </c>
      <c r="H527" s="253"/>
      <c r="I527" s="254">
        <f>ROUND(E527*H527,2)</f>
        <v>0</v>
      </c>
      <c r="J527" s="253"/>
      <c r="K527" s="254">
        <f>ROUND(E527*J527,2)</f>
        <v>0</v>
      </c>
      <c r="L527" s="254">
        <v>21</v>
      </c>
      <c r="M527" s="254">
        <f>G527*(1+L527/100)</f>
        <v>0</v>
      </c>
      <c r="N527" s="252">
        <v>0</v>
      </c>
      <c r="O527" s="252">
        <f>ROUND(E527*N527,2)</f>
        <v>0</v>
      </c>
      <c r="P527" s="252">
        <v>0</v>
      </c>
      <c r="Q527" s="252">
        <f>ROUND(E527*P527,2)</f>
        <v>0</v>
      </c>
      <c r="R527" s="254" t="s">
        <v>271</v>
      </c>
      <c r="S527" s="254" t="s">
        <v>162</v>
      </c>
      <c r="T527" s="255" t="s">
        <v>162</v>
      </c>
      <c r="U527" s="224">
        <v>0</v>
      </c>
      <c r="V527" s="224">
        <f>ROUND(E527*U527,2)</f>
        <v>0</v>
      </c>
      <c r="W527" s="224"/>
      <c r="X527" s="224" t="s">
        <v>883</v>
      </c>
      <c r="Y527" s="224" t="s">
        <v>164</v>
      </c>
      <c r="Z527" s="213"/>
      <c r="AA527" s="213"/>
      <c r="AB527" s="213"/>
      <c r="AC527" s="213"/>
      <c r="AD527" s="213"/>
      <c r="AE527" s="213"/>
      <c r="AF527" s="213"/>
      <c r="AG527" s="213" t="s">
        <v>884</v>
      </c>
      <c r="AH527" s="213"/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1" x14ac:dyDescent="0.2">
      <c r="A528" s="249">
        <v>295</v>
      </c>
      <c r="B528" s="250" t="s">
        <v>891</v>
      </c>
      <c r="C528" s="264" t="s">
        <v>892</v>
      </c>
      <c r="D528" s="251" t="s">
        <v>276</v>
      </c>
      <c r="E528" s="252">
        <v>23.92437</v>
      </c>
      <c r="F528" s="253"/>
      <c r="G528" s="254">
        <f>ROUND(E528*F528,2)</f>
        <v>0</v>
      </c>
      <c r="H528" s="253"/>
      <c r="I528" s="254">
        <f>ROUND(E528*H528,2)</f>
        <v>0</v>
      </c>
      <c r="J528" s="253"/>
      <c r="K528" s="254">
        <f>ROUND(E528*J528,2)</f>
        <v>0</v>
      </c>
      <c r="L528" s="254">
        <v>21</v>
      </c>
      <c r="M528" s="254">
        <f>G528*(1+L528/100)</f>
        <v>0</v>
      </c>
      <c r="N528" s="252">
        <v>0</v>
      </c>
      <c r="O528" s="252">
        <f>ROUND(E528*N528,2)</f>
        <v>0</v>
      </c>
      <c r="P528" s="252">
        <v>0</v>
      </c>
      <c r="Q528" s="252">
        <f>ROUND(E528*P528,2)</f>
        <v>0</v>
      </c>
      <c r="R528" s="254" t="s">
        <v>271</v>
      </c>
      <c r="S528" s="254" t="s">
        <v>162</v>
      </c>
      <c r="T528" s="255" t="s">
        <v>162</v>
      </c>
      <c r="U528" s="224">
        <v>0.94199999999999995</v>
      </c>
      <c r="V528" s="224">
        <f>ROUND(E528*U528,2)</f>
        <v>22.54</v>
      </c>
      <c r="W528" s="224"/>
      <c r="X528" s="224" t="s">
        <v>883</v>
      </c>
      <c r="Y528" s="224" t="s">
        <v>164</v>
      </c>
      <c r="Z528" s="213"/>
      <c r="AA528" s="213"/>
      <c r="AB528" s="213"/>
      <c r="AC528" s="213"/>
      <c r="AD528" s="213"/>
      <c r="AE528" s="213"/>
      <c r="AF528" s="213"/>
      <c r="AG528" s="213" t="s">
        <v>884</v>
      </c>
      <c r="AH528" s="213"/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ht="22.5" outlineLevel="1" x14ac:dyDescent="0.2">
      <c r="A529" s="249">
        <v>296</v>
      </c>
      <c r="B529" s="250" t="s">
        <v>893</v>
      </c>
      <c r="C529" s="264" t="s">
        <v>894</v>
      </c>
      <c r="D529" s="251" t="s">
        <v>276</v>
      </c>
      <c r="E529" s="252">
        <v>23.92437</v>
      </c>
      <c r="F529" s="253"/>
      <c r="G529" s="254">
        <f>ROUND(E529*F529,2)</f>
        <v>0</v>
      </c>
      <c r="H529" s="253"/>
      <c r="I529" s="254">
        <f>ROUND(E529*H529,2)</f>
        <v>0</v>
      </c>
      <c r="J529" s="253"/>
      <c r="K529" s="254">
        <f>ROUND(E529*J529,2)</f>
        <v>0</v>
      </c>
      <c r="L529" s="254">
        <v>21</v>
      </c>
      <c r="M529" s="254">
        <f>G529*(1+L529/100)</f>
        <v>0</v>
      </c>
      <c r="N529" s="252">
        <v>0</v>
      </c>
      <c r="O529" s="252">
        <f>ROUND(E529*N529,2)</f>
        <v>0</v>
      </c>
      <c r="P529" s="252">
        <v>0</v>
      </c>
      <c r="Q529" s="252">
        <f>ROUND(E529*P529,2)</f>
        <v>0</v>
      </c>
      <c r="R529" s="254" t="s">
        <v>271</v>
      </c>
      <c r="S529" s="254" t="s">
        <v>162</v>
      </c>
      <c r="T529" s="255" t="s">
        <v>162</v>
      </c>
      <c r="U529" s="224">
        <v>0.105</v>
      </c>
      <c r="V529" s="224">
        <f>ROUND(E529*U529,2)</f>
        <v>2.5099999999999998</v>
      </c>
      <c r="W529" s="224"/>
      <c r="X529" s="224" t="s">
        <v>883</v>
      </c>
      <c r="Y529" s="224" t="s">
        <v>164</v>
      </c>
      <c r="Z529" s="213"/>
      <c r="AA529" s="213"/>
      <c r="AB529" s="213"/>
      <c r="AC529" s="213"/>
      <c r="AD529" s="213"/>
      <c r="AE529" s="213"/>
      <c r="AF529" s="213"/>
      <c r="AG529" s="213" t="s">
        <v>884</v>
      </c>
      <c r="AH529" s="213"/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ht="22.5" outlineLevel="1" x14ac:dyDescent="0.2">
      <c r="A530" s="249">
        <v>297</v>
      </c>
      <c r="B530" s="250" t="s">
        <v>893</v>
      </c>
      <c r="C530" s="264" t="s">
        <v>894</v>
      </c>
      <c r="D530" s="251" t="s">
        <v>276</v>
      </c>
      <c r="E530" s="252">
        <v>23.92437</v>
      </c>
      <c r="F530" s="253"/>
      <c r="G530" s="254">
        <f>ROUND(E530*F530,2)</f>
        <v>0</v>
      </c>
      <c r="H530" s="253"/>
      <c r="I530" s="254">
        <f>ROUND(E530*H530,2)</f>
        <v>0</v>
      </c>
      <c r="J530" s="253"/>
      <c r="K530" s="254">
        <f>ROUND(E530*J530,2)</f>
        <v>0</v>
      </c>
      <c r="L530" s="254">
        <v>21</v>
      </c>
      <c r="M530" s="254">
        <f>G530*(1+L530/100)</f>
        <v>0</v>
      </c>
      <c r="N530" s="252">
        <v>0</v>
      </c>
      <c r="O530" s="252">
        <f>ROUND(E530*N530,2)</f>
        <v>0</v>
      </c>
      <c r="P530" s="252">
        <v>0</v>
      </c>
      <c r="Q530" s="252">
        <f>ROUND(E530*P530,2)</f>
        <v>0</v>
      </c>
      <c r="R530" s="254" t="s">
        <v>271</v>
      </c>
      <c r="S530" s="254" t="s">
        <v>162</v>
      </c>
      <c r="T530" s="255" t="s">
        <v>162</v>
      </c>
      <c r="U530" s="224">
        <v>0.105</v>
      </c>
      <c r="V530" s="224">
        <f>ROUND(E530*U530,2)</f>
        <v>2.5099999999999998</v>
      </c>
      <c r="W530" s="224"/>
      <c r="X530" s="224" t="s">
        <v>883</v>
      </c>
      <c r="Y530" s="224" t="s">
        <v>164</v>
      </c>
      <c r="Z530" s="213"/>
      <c r="AA530" s="213"/>
      <c r="AB530" s="213"/>
      <c r="AC530" s="213"/>
      <c r="AD530" s="213"/>
      <c r="AE530" s="213"/>
      <c r="AF530" s="213"/>
      <c r="AG530" s="213" t="s">
        <v>884</v>
      </c>
      <c r="AH530" s="213"/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ht="22.5" outlineLevel="1" x14ac:dyDescent="0.2">
      <c r="A531" s="239">
        <v>298</v>
      </c>
      <c r="B531" s="240" t="s">
        <v>895</v>
      </c>
      <c r="C531" s="260" t="s">
        <v>896</v>
      </c>
      <c r="D531" s="241" t="s">
        <v>276</v>
      </c>
      <c r="E531" s="242">
        <v>23.92437</v>
      </c>
      <c r="F531" s="243"/>
      <c r="G531" s="244">
        <f>ROUND(E531*F531,2)</f>
        <v>0</v>
      </c>
      <c r="H531" s="243"/>
      <c r="I531" s="244">
        <f>ROUND(E531*H531,2)</f>
        <v>0</v>
      </c>
      <c r="J531" s="243"/>
      <c r="K531" s="244">
        <f>ROUND(E531*J531,2)</f>
        <v>0</v>
      </c>
      <c r="L531" s="244">
        <v>21</v>
      </c>
      <c r="M531" s="244">
        <f>G531*(1+L531/100)</f>
        <v>0</v>
      </c>
      <c r="N531" s="242">
        <v>0</v>
      </c>
      <c r="O531" s="242">
        <f>ROUND(E531*N531,2)</f>
        <v>0</v>
      </c>
      <c r="P531" s="242">
        <v>0</v>
      </c>
      <c r="Q531" s="242">
        <f>ROUND(E531*P531,2)</f>
        <v>0</v>
      </c>
      <c r="R531" s="244" t="s">
        <v>897</v>
      </c>
      <c r="S531" s="244" t="s">
        <v>162</v>
      </c>
      <c r="T531" s="245" t="s">
        <v>162</v>
      </c>
      <c r="U531" s="224">
        <v>0.752</v>
      </c>
      <c r="V531" s="224">
        <f>ROUND(E531*U531,2)</f>
        <v>17.989999999999998</v>
      </c>
      <c r="W531" s="224"/>
      <c r="X531" s="224" t="s">
        <v>883</v>
      </c>
      <c r="Y531" s="224" t="s">
        <v>164</v>
      </c>
      <c r="Z531" s="213"/>
      <c r="AA531" s="213"/>
      <c r="AB531" s="213"/>
      <c r="AC531" s="213"/>
      <c r="AD531" s="213"/>
      <c r="AE531" s="213"/>
      <c r="AF531" s="213"/>
      <c r="AG531" s="213" t="s">
        <v>884</v>
      </c>
      <c r="AH531" s="213"/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2" x14ac:dyDescent="0.2">
      <c r="A532" s="220"/>
      <c r="B532" s="221"/>
      <c r="C532" s="261" t="s">
        <v>898</v>
      </c>
      <c r="D532" s="246"/>
      <c r="E532" s="246"/>
      <c r="F532" s="246"/>
      <c r="G532" s="246"/>
      <c r="H532" s="224"/>
      <c r="I532" s="224"/>
      <c r="J532" s="224"/>
      <c r="K532" s="224"/>
      <c r="L532" s="224"/>
      <c r="M532" s="224"/>
      <c r="N532" s="223"/>
      <c r="O532" s="223"/>
      <c r="P532" s="223"/>
      <c r="Q532" s="223"/>
      <c r="R532" s="224"/>
      <c r="S532" s="224"/>
      <c r="T532" s="224"/>
      <c r="U532" s="224"/>
      <c r="V532" s="224"/>
      <c r="W532" s="224"/>
      <c r="X532" s="224"/>
      <c r="Y532" s="224"/>
      <c r="Z532" s="213"/>
      <c r="AA532" s="213"/>
      <c r="AB532" s="213"/>
      <c r="AC532" s="213"/>
      <c r="AD532" s="213"/>
      <c r="AE532" s="213"/>
      <c r="AF532" s="213"/>
      <c r="AG532" s="213" t="s">
        <v>167</v>
      </c>
      <c r="AH532" s="213"/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47" t="str">
        <f>C532</f>
        <v>nebo vybouraných hmot nošením nebo přehazováním k místu nakládky přístupnému normálním dopravním prostředkům do 10 m,</v>
      </c>
      <c r="BB532" s="213"/>
      <c r="BC532" s="213"/>
      <c r="BD532" s="213"/>
      <c r="BE532" s="213"/>
      <c r="BF532" s="213"/>
      <c r="BG532" s="213"/>
      <c r="BH532" s="213"/>
    </row>
    <row r="533" spans="1:60" ht="22.5" outlineLevel="2" x14ac:dyDescent="0.2">
      <c r="A533" s="220"/>
      <c r="B533" s="221"/>
      <c r="C533" s="263" t="s">
        <v>899</v>
      </c>
      <c r="D533" s="248"/>
      <c r="E533" s="248"/>
      <c r="F533" s="248"/>
      <c r="G533" s="248"/>
      <c r="H533" s="224"/>
      <c r="I533" s="224"/>
      <c r="J533" s="224"/>
      <c r="K533" s="224"/>
      <c r="L533" s="224"/>
      <c r="M533" s="224"/>
      <c r="N533" s="223"/>
      <c r="O533" s="223"/>
      <c r="P533" s="223"/>
      <c r="Q533" s="223"/>
      <c r="R533" s="224"/>
      <c r="S533" s="224"/>
      <c r="T533" s="224"/>
      <c r="U533" s="224"/>
      <c r="V533" s="224"/>
      <c r="W533" s="224"/>
      <c r="X533" s="224"/>
      <c r="Y533" s="224"/>
      <c r="Z533" s="213"/>
      <c r="AA533" s="213"/>
      <c r="AB533" s="213"/>
      <c r="AC533" s="213"/>
      <c r="AD533" s="213"/>
      <c r="AE533" s="213"/>
      <c r="AF533" s="213"/>
      <c r="AG533" s="213" t="s">
        <v>177</v>
      </c>
      <c r="AH533" s="213"/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47" t="str">
        <f>C533</f>
        <v>S naložením suti nebo vybouraných hmot do dopravního prostředku a na jejich vyložením, popřípadě přeložením na normální dopravní prostředek.</v>
      </c>
      <c r="BB533" s="213"/>
      <c r="BC533" s="213"/>
      <c r="BD533" s="213"/>
      <c r="BE533" s="213"/>
      <c r="BF533" s="213"/>
      <c r="BG533" s="213"/>
      <c r="BH533" s="213"/>
    </row>
    <row r="534" spans="1:60" ht="22.5" outlineLevel="1" x14ac:dyDescent="0.2">
      <c r="A534" s="239">
        <v>299</v>
      </c>
      <c r="B534" s="240" t="s">
        <v>900</v>
      </c>
      <c r="C534" s="260" t="s">
        <v>901</v>
      </c>
      <c r="D534" s="241" t="s">
        <v>276</v>
      </c>
      <c r="E534" s="242">
        <v>23.92437</v>
      </c>
      <c r="F534" s="243"/>
      <c r="G534" s="244">
        <f>ROUND(E534*F534,2)</f>
        <v>0</v>
      </c>
      <c r="H534" s="243"/>
      <c r="I534" s="244">
        <f>ROUND(E534*H534,2)</f>
        <v>0</v>
      </c>
      <c r="J534" s="243"/>
      <c r="K534" s="244">
        <f>ROUND(E534*J534,2)</f>
        <v>0</v>
      </c>
      <c r="L534" s="244">
        <v>21</v>
      </c>
      <c r="M534" s="244">
        <f>G534*(1+L534/100)</f>
        <v>0</v>
      </c>
      <c r="N534" s="242">
        <v>0</v>
      </c>
      <c r="O534" s="242">
        <f>ROUND(E534*N534,2)</f>
        <v>0</v>
      </c>
      <c r="P534" s="242">
        <v>0</v>
      </c>
      <c r="Q534" s="242">
        <f>ROUND(E534*P534,2)</f>
        <v>0</v>
      </c>
      <c r="R534" s="244" t="s">
        <v>897</v>
      </c>
      <c r="S534" s="244" t="s">
        <v>162</v>
      </c>
      <c r="T534" s="245" t="s">
        <v>875</v>
      </c>
      <c r="U534" s="224">
        <v>0.36</v>
      </c>
      <c r="V534" s="224">
        <f>ROUND(E534*U534,2)</f>
        <v>8.61</v>
      </c>
      <c r="W534" s="224"/>
      <c r="X534" s="224" t="s">
        <v>883</v>
      </c>
      <c r="Y534" s="224" t="s">
        <v>164</v>
      </c>
      <c r="Z534" s="213"/>
      <c r="AA534" s="213"/>
      <c r="AB534" s="213"/>
      <c r="AC534" s="213"/>
      <c r="AD534" s="213"/>
      <c r="AE534" s="213"/>
      <c r="AF534" s="213"/>
      <c r="AG534" s="213" t="s">
        <v>884</v>
      </c>
      <c r="AH534" s="213"/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2" x14ac:dyDescent="0.2">
      <c r="A535" s="220"/>
      <c r="B535" s="221"/>
      <c r="C535" s="261" t="s">
        <v>898</v>
      </c>
      <c r="D535" s="246"/>
      <c r="E535" s="246"/>
      <c r="F535" s="246"/>
      <c r="G535" s="246"/>
      <c r="H535" s="224"/>
      <c r="I535" s="224"/>
      <c r="J535" s="224"/>
      <c r="K535" s="224"/>
      <c r="L535" s="224"/>
      <c r="M535" s="224"/>
      <c r="N535" s="223"/>
      <c r="O535" s="223"/>
      <c r="P535" s="223"/>
      <c r="Q535" s="223"/>
      <c r="R535" s="224"/>
      <c r="S535" s="224"/>
      <c r="T535" s="224"/>
      <c r="U535" s="224"/>
      <c r="V535" s="224"/>
      <c r="W535" s="224"/>
      <c r="X535" s="224"/>
      <c r="Y535" s="224"/>
      <c r="Z535" s="213"/>
      <c r="AA535" s="213"/>
      <c r="AB535" s="213"/>
      <c r="AC535" s="213"/>
      <c r="AD535" s="213"/>
      <c r="AE535" s="213"/>
      <c r="AF535" s="213"/>
      <c r="AG535" s="213" t="s">
        <v>167</v>
      </c>
      <c r="AH535" s="213"/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47" t="str">
        <f>C535</f>
        <v>nebo vybouraných hmot nošením nebo přehazováním k místu nakládky přístupnému normálním dopravním prostředkům do 10 m,</v>
      </c>
      <c r="BB535" s="213"/>
      <c r="BC535" s="213"/>
      <c r="BD535" s="213"/>
      <c r="BE535" s="213"/>
      <c r="BF535" s="213"/>
      <c r="BG535" s="213"/>
      <c r="BH535" s="213"/>
    </row>
    <row r="536" spans="1:60" x14ac:dyDescent="0.2">
      <c r="A536" s="232" t="s">
        <v>156</v>
      </c>
      <c r="B536" s="233" t="s">
        <v>127</v>
      </c>
      <c r="C536" s="259" t="s">
        <v>27</v>
      </c>
      <c r="D536" s="234"/>
      <c r="E536" s="235"/>
      <c r="F536" s="236"/>
      <c r="G536" s="236">
        <f>SUMIF(AG537:AG545,"&lt;&gt;NOR",G537:G545)</f>
        <v>0</v>
      </c>
      <c r="H536" s="236"/>
      <c r="I536" s="236">
        <f>SUM(I537:I545)</f>
        <v>0</v>
      </c>
      <c r="J536" s="236"/>
      <c r="K536" s="236">
        <f>SUM(K537:K545)</f>
        <v>0</v>
      </c>
      <c r="L536" s="236"/>
      <c r="M536" s="236">
        <f>SUM(M537:M545)</f>
        <v>0</v>
      </c>
      <c r="N536" s="235"/>
      <c r="O536" s="235">
        <f>SUM(O537:O545)</f>
        <v>0</v>
      </c>
      <c r="P536" s="235"/>
      <c r="Q536" s="235">
        <f>SUM(Q537:Q545)</f>
        <v>0</v>
      </c>
      <c r="R536" s="236"/>
      <c r="S536" s="236"/>
      <c r="T536" s="237"/>
      <c r="U536" s="231"/>
      <c r="V536" s="231">
        <f>SUM(V537:V545)</f>
        <v>0</v>
      </c>
      <c r="W536" s="231"/>
      <c r="X536" s="231"/>
      <c r="Y536" s="231"/>
      <c r="AG536" t="s">
        <v>157</v>
      </c>
    </row>
    <row r="537" spans="1:60" outlineLevel="1" x14ac:dyDescent="0.2">
      <c r="A537" s="249">
        <v>300</v>
      </c>
      <c r="B537" s="250" t="s">
        <v>902</v>
      </c>
      <c r="C537" s="264" t="s">
        <v>903</v>
      </c>
      <c r="D537" s="251" t="s">
        <v>214</v>
      </c>
      <c r="E537" s="252">
        <v>1</v>
      </c>
      <c r="F537" s="253"/>
      <c r="G537" s="254">
        <f>ROUND(E537*F537,2)</f>
        <v>0</v>
      </c>
      <c r="H537" s="253"/>
      <c r="I537" s="254">
        <f>ROUND(E537*H537,2)</f>
        <v>0</v>
      </c>
      <c r="J537" s="253"/>
      <c r="K537" s="254">
        <f>ROUND(E537*J537,2)</f>
        <v>0</v>
      </c>
      <c r="L537" s="254">
        <v>21</v>
      </c>
      <c r="M537" s="254">
        <f>G537*(1+L537/100)</f>
        <v>0</v>
      </c>
      <c r="N537" s="252">
        <v>0</v>
      </c>
      <c r="O537" s="252">
        <f>ROUND(E537*N537,2)</f>
        <v>0</v>
      </c>
      <c r="P537" s="252">
        <v>0</v>
      </c>
      <c r="Q537" s="252">
        <f>ROUND(E537*P537,2)</f>
        <v>0</v>
      </c>
      <c r="R537" s="254"/>
      <c r="S537" s="254" t="s">
        <v>252</v>
      </c>
      <c r="T537" s="255" t="s">
        <v>253</v>
      </c>
      <c r="U537" s="224">
        <v>0</v>
      </c>
      <c r="V537" s="224">
        <f>ROUND(E537*U537,2)</f>
        <v>0</v>
      </c>
      <c r="W537" s="224"/>
      <c r="X537" s="224" t="s">
        <v>163</v>
      </c>
      <c r="Y537" s="224" t="s">
        <v>164</v>
      </c>
      <c r="Z537" s="213"/>
      <c r="AA537" s="213"/>
      <c r="AB537" s="213"/>
      <c r="AC537" s="213"/>
      <c r="AD537" s="213"/>
      <c r="AE537" s="213"/>
      <c r="AF537" s="213"/>
      <c r="AG537" s="213" t="s">
        <v>165</v>
      </c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 x14ac:dyDescent="0.2">
      <c r="A538" s="249">
        <v>301</v>
      </c>
      <c r="B538" s="250" t="s">
        <v>904</v>
      </c>
      <c r="C538" s="264" t="s">
        <v>905</v>
      </c>
      <c r="D538" s="251" t="s">
        <v>906</v>
      </c>
      <c r="E538" s="252">
        <v>1</v>
      </c>
      <c r="F538" s="253"/>
      <c r="G538" s="254">
        <f>ROUND(E538*F538,2)</f>
        <v>0</v>
      </c>
      <c r="H538" s="253"/>
      <c r="I538" s="254">
        <f>ROUND(E538*H538,2)</f>
        <v>0</v>
      </c>
      <c r="J538" s="253"/>
      <c r="K538" s="254">
        <f>ROUND(E538*J538,2)</f>
        <v>0</v>
      </c>
      <c r="L538" s="254">
        <v>21</v>
      </c>
      <c r="M538" s="254">
        <f>G538*(1+L538/100)</f>
        <v>0</v>
      </c>
      <c r="N538" s="252">
        <v>0</v>
      </c>
      <c r="O538" s="252">
        <f>ROUND(E538*N538,2)</f>
        <v>0</v>
      </c>
      <c r="P538" s="252">
        <v>0</v>
      </c>
      <c r="Q538" s="252">
        <f>ROUND(E538*P538,2)</f>
        <v>0</v>
      </c>
      <c r="R538" s="254"/>
      <c r="S538" s="254" t="s">
        <v>162</v>
      </c>
      <c r="T538" s="255" t="s">
        <v>253</v>
      </c>
      <c r="U538" s="224">
        <v>0</v>
      </c>
      <c r="V538" s="224">
        <f>ROUND(E538*U538,2)</f>
        <v>0</v>
      </c>
      <c r="W538" s="224"/>
      <c r="X538" s="224" t="s">
        <v>907</v>
      </c>
      <c r="Y538" s="224" t="s">
        <v>164</v>
      </c>
      <c r="Z538" s="213"/>
      <c r="AA538" s="213"/>
      <c r="AB538" s="213"/>
      <c r="AC538" s="213"/>
      <c r="AD538" s="213"/>
      <c r="AE538" s="213"/>
      <c r="AF538" s="213"/>
      <c r="AG538" s="213" t="s">
        <v>908</v>
      </c>
      <c r="AH538" s="213"/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 x14ac:dyDescent="0.2">
      <c r="A539" s="249">
        <v>302</v>
      </c>
      <c r="B539" s="250" t="s">
        <v>909</v>
      </c>
      <c r="C539" s="264" t="s">
        <v>910</v>
      </c>
      <c r="D539" s="251" t="s">
        <v>906</v>
      </c>
      <c r="E539" s="252">
        <v>1</v>
      </c>
      <c r="F539" s="253"/>
      <c r="G539" s="254">
        <f>ROUND(E539*F539,2)</f>
        <v>0</v>
      </c>
      <c r="H539" s="253"/>
      <c r="I539" s="254">
        <f>ROUND(E539*H539,2)</f>
        <v>0</v>
      </c>
      <c r="J539" s="253"/>
      <c r="K539" s="254">
        <f>ROUND(E539*J539,2)</f>
        <v>0</v>
      </c>
      <c r="L539" s="254">
        <v>21</v>
      </c>
      <c r="M539" s="254">
        <f>G539*(1+L539/100)</f>
        <v>0</v>
      </c>
      <c r="N539" s="252">
        <v>0</v>
      </c>
      <c r="O539" s="252">
        <f>ROUND(E539*N539,2)</f>
        <v>0</v>
      </c>
      <c r="P539" s="252">
        <v>0</v>
      </c>
      <c r="Q539" s="252">
        <f>ROUND(E539*P539,2)</f>
        <v>0</v>
      </c>
      <c r="R539" s="254"/>
      <c r="S539" s="254" t="s">
        <v>162</v>
      </c>
      <c r="T539" s="255" t="s">
        <v>253</v>
      </c>
      <c r="U539" s="224">
        <v>0</v>
      </c>
      <c r="V539" s="224">
        <f>ROUND(E539*U539,2)</f>
        <v>0</v>
      </c>
      <c r="W539" s="224"/>
      <c r="X539" s="224" t="s">
        <v>907</v>
      </c>
      <c r="Y539" s="224" t="s">
        <v>164</v>
      </c>
      <c r="Z539" s="213"/>
      <c r="AA539" s="213"/>
      <c r="AB539" s="213"/>
      <c r="AC539" s="213"/>
      <c r="AD539" s="213"/>
      <c r="AE539" s="213"/>
      <c r="AF539" s="213"/>
      <c r="AG539" s="213" t="s">
        <v>908</v>
      </c>
      <c r="AH539" s="213"/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 x14ac:dyDescent="0.2">
      <c r="A540" s="239">
        <v>303</v>
      </c>
      <c r="B540" s="240" t="s">
        <v>911</v>
      </c>
      <c r="C540" s="260" t="s">
        <v>912</v>
      </c>
      <c r="D540" s="241" t="s">
        <v>906</v>
      </c>
      <c r="E540" s="242">
        <v>1</v>
      </c>
      <c r="F540" s="243"/>
      <c r="G540" s="244">
        <f>ROUND(E540*F540,2)</f>
        <v>0</v>
      </c>
      <c r="H540" s="243"/>
      <c r="I540" s="244">
        <f>ROUND(E540*H540,2)</f>
        <v>0</v>
      </c>
      <c r="J540" s="243"/>
      <c r="K540" s="244">
        <f>ROUND(E540*J540,2)</f>
        <v>0</v>
      </c>
      <c r="L540" s="244">
        <v>21</v>
      </c>
      <c r="M540" s="244">
        <f>G540*(1+L540/100)</f>
        <v>0</v>
      </c>
      <c r="N540" s="242">
        <v>0</v>
      </c>
      <c r="O540" s="242">
        <f>ROUND(E540*N540,2)</f>
        <v>0</v>
      </c>
      <c r="P540" s="242">
        <v>0</v>
      </c>
      <c r="Q540" s="242">
        <f>ROUND(E540*P540,2)</f>
        <v>0</v>
      </c>
      <c r="R540" s="244"/>
      <c r="S540" s="244" t="s">
        <v>162</v>
      </c>
      <c r="T540" s="245" t="s">
        <v>253</v>
      </c>
      <c r="U540" s="224">
        <v>0</v>
      </c>
      <c r="V540" s="224">
        <f>ROUND(E540*U540,2)</f>
        <v>0</v>
      </c>
      <c r="W540" s="224"/>
      <c r="X540" s="224" t="s">
        <v>907</v>
      </c>
      <c r="Y540" s="224" t="s">
        <v>164</v>
      </c>
      <c r="Z540" s="213"/>
      <c r="AA540" s="213"/>
      <c r="AB540" s="213"/>
      <c r="AC540" s="213"/>
      <c r="AD540" s="213"/>
      <c r="AE540" s="213"/>
      <c r="AF540" s="213"/>
      <c r="AG540" s="213" t="s">
        <v>908</v>
      </c>
      <c r="AH540" s="213"/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2" x14ac:dyDescent="0.2">
      <c r="A541" s="220"/>
      <c r="B541" s="221"/>
      <c r="C541" s="265" t="s">
        <v>913</v>
      </c>
      <c r="D541" s="256"/>
      <c r="E541" s="256"/>
      <c r="F541" s="256"/>
      <c r="G541" s="256"/>
      <c r="H541" s="224"/>
      <c r="I541" s="224"/>
      <c r="J541" s="224"/>
      <c r="K541" s="224"/>
      <c r="L541" s="224"/>
      <c r="M541" s="224"/>
      <c r="N541" s="223"/>
      <c r="O541" s="223"/>
      <c r="P541" s="223"/>
      <c r="Q541" s="223"/>
      <c r="R541" s="224"/>
      <c r="S541" s="224"/>
      <c r="T541" s="224"/>
      <c r="U541" s="224"/>
      <c r="V541" s="224"/>
      <c r="W541" s="224"/>
      <c r="X541" s="224"/>
      <c r="Y541" s="224"/>
      <c r="Z541" s="213"/>
      <c r="AA541" s="213"/>
      <c r="AB541" s="213"/>
      <c r="AC541" s="213"/>
      <c r="AD541" s="213"/>
      <c r="AE541" s="213"/>
      <c r="AF541" s="213"/>
      <c r="AG541" s="213" t="s">
        <v>177</v>
      </c>
      <c r="AH541" s="213"/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47" t="str">
        <f>C541</f>
        <v>Náklady na vyhotovení dokumentace skutečného provedení stavby a její předání objednateli v požadované formě a požadovaném počtu.</v>
      </c>
      <c r="BB541" s="213"/>
      <c r="BC541" s="213"/>
      <c r="BD541" s="213"/>
      <c r="BE541" s="213"/>
      <c r="BF541" s="213"/>
      <c r="BG541" s="213"/>
      <c r="BH541" s="213"/>
    </row>
    <row r="542" spans="1:60" outlineLevel="1" x14ac:dyDescent="0.2">
      <c r="A542" s="249">
        <v>304</v>
      </c>
      <c r="B542" s="250" t="s">
        <v>914</v>
      </c>
      <c r="C542" s="264" t="s">
        <v>915</v>
      </c>
      <c r="D542" s="251" t="s">
        <v>906</v>
      </c>
      <c r="E542" s="252">
        <v>1</v>
      </c>
      <c r="F542" s="253"/>
      <c r="G542" s="254">
        <f>ROUND(E542*F542,2)</f>
        <v>0</v>
      </c>
      <c r="H542" s="253"/>
      <c r="I542" s="254">
        <f>ROUND(E542*H542,2)</f>
        <v>0</v>
      </c>
      <c r="J542" s="253"/>
      <c r="K542" s="254">
        <f>ROUND(E542*J542,2)</f>
        <v>0</v>
      </c>
      <c r="L542" s="254">
        <v>21</v>
      </c>
      <c r="M542" s="254">
        <f>G542*(1+L542/100)</f>
        <v>0</v>
      </c>
      <c r="N542" s="252">
        <v>0</v>
      </c>
      <c r="O542" s="252">
        <f>ROUND(E542*N542,2)</f>
        <v>0</v>
      </c>
      <c r="P542" s="252">
        <v>0</v>
      </c>
      <c r="Q542" s="252">
        <f>ROUND(E542*P542,2)</f>
        <v>0</v>
      </c>
      <c r="R542" s="254"/>
      <c r="S542" s="254" t="s">
        <v>252</v>
      </c>
      <c r="T542" s="255" t="s">
        <v>253</v>
      </c>
      <c r="U542" s="224">
        <v>0</v>
      </c>
      <c r="V542" s="224">
        <f>ROUND(E542*U542,2)</f>
        <v>0</v>
      </c>
      <c r="W542" s="224"/>
      <c r="X542" s="224" t="s">
        <v>907</v>
      </c>
      <c r="Y542" s="224" t="s">
        <v>164</v>
      </c>
      <c r="Z542" s="213"/>
      <c r="AA542" s="213"/>
      <c r="AB542" s="213"/>
      <c r="AC542" s="213"/>
      <c r="AD542" s="213"/>
      <c r="AE542" s="213"/>
      <c r="AF542" s="213"/>
      <c r="AG542" s="213" t="s">
        <v>908</v>
      </c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 x14ac:dyDescent="0.2">
      <c r="A543" s="239">
        <v>305</v>
      </c>
      <c r="B543" s="240" t="s">
        <v>916</v>
      </c>
      <c r="C543" s="260" t="s">
        <v>917</v>
      </c>
      <c r="D543" s="241" t="s">
        <v>906</v>
      </c>
      <c r="E543" s="242">
        <v>1</v>
      </c>
      <c r="F543" s="243"/>
      <c r="G543" s="244">
        <f>ROUND(E543*F543,2)</f>
        <v>0</v>
      </c>
      <c r="H543" s="243"/>
      <c r="I543" s="244">
        <f>ROUND(E543*H543,2)</f>
        <v>0</v>
      </c>
      <c r="J543" s="243"/>
      <c r="K543" s="244">
        <f>ROUND(E543*J543,2)</f>
        <v>0</v>
      </c>
      <c r="L543" s="244">
        <v>21</v>
      </c>
      <c r="M543" s="244">
        <f>G543*(1+L543/100)</f>
        <v>0</v>
      </c>
      <c r="N543" s="242">
        <v>0</v>
      </c>
      <c r="O543" s="242">
        <f>ROUND(E543*N543,2)</f>
        <v>0</v>
      </c>
      <c r="P543" s="242">
        <v>0</v>
      </c>
      <c r="Q543" s="242">
        <f>ROUND(E543*P543,2)</f>
        <v>0</v>
      </c>
      <c r="R543" s="244"/>
      <c r="S543" s="244" t="s">
        <v>252</v>
      </c>
      <c r="T543" s="245" t="s">
        <v>253</v>
      </c>
      <c r="U543" s="224">
        <v>0</v>
      </c>
      <c r="V543" s="224">
        <f>ROUND(E543*U543,2)</f>
        <v>0</v>
      </c>
      <c r="W543" s="224"/>
      <c r="X543" s="224" t="s">
        <v>907</v>
      </c>
      <c r="Y543" s="224" t="s">
        <v>164</v>
      </c>
      <c r="Z543" s="213"/>
      <c r="AA543" s="213"/>
      <c r="AB543" s="213"/>
      <c r="AC543" s="213"/>
      <c r="AD543" s="213"/>
      <c r="AE543" s="213"/>
      <c r="AF543" s="213"/>
      <c r="AG543" s="213" t="s">
        <v>918</v>
      </c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2" x14ac:dyDescent="0.2">
      <c r="A544" s="220"/>
      <c r="B544" s="221"/>
      <c r="C544" s="265" t="s">
        <v>919</v>
      </c>
      <c r="D544" s="256"/>
      <c r="E544" s="256"/>
      <c r="F544" s="256"/>
      <c r="G544" s="256"/>
      <c r="H544" s="224"/>
      <c r="I544" s="224"/>
      <c r="J544" s="224"/>
      <c r="K544" s="224"/>
      <c r="L544" s="224"/>
      <c r="M544" s="224"/>
      <c r="N544" s="223"/>
      <c r="O544" s="223"/>
      <c r="P544" s="223"/>
      <c r="Q544" s="223"/>
      <c r="R544" s="224"/>
      <c r="S544" s="224"/>
      <c r="T544" s="224"/>
      <c r="U544" s="224"/>
      <c r="V544" s="224"/>
      <c r="W544" s="224"/>
      <c r="X544" s="224"/>
      <c r="Y544" s="224"/>
      <c r="Z544" s="213"/>
      <c r="AA544" s="213"/>
      <c r="AB544" s="213"/>
      <c r="AC544" s="213"/>
      <c r="AD544" s="213"/>
      <c r="AE544" s="213"/>
      <c r="AF544" s="213"/>
      <c r="AG544" s="213" t="s">
        <v>177</v>
      </c>
      <c r="AH544" s="213"/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1" x14ac:dyDescent="0.2">
      <c r="A545" s="239">
        <v>306</v>
      </c>
      <c r="B545" s="240" t="s">
        <v>920</v>
      </c>
      <c r="C545" s="260" t="s">
        <v>921</v>
      </c>
      <c r="D545" s="241" t="s">
        <v>906</v>
      </c>
      <c r="E545" s="242">
        <v>1</v>
      </c>
      <c r="F545" s="243"/>
      <c r="G545" s="244">
        <f>ROUND(E545*F545,2)</f>
        <v>0</v>
      </c>
      <c r="H545" s="243"/>
      <c r="I545" s="244">
        <f>ROUND(E545*H545,2)</f>
        <v>0</v>
      </c>
      <c r="J545" s="243"/>
      <c r="K545" s="244">
        <f>ROUND(E545*J545,2)</f>
        <v>0</v>
      </c>
      <c r="L545" s="244">
        <v>21</v>
      </c>
      <c r="M545" s="244">
        <f>G545*(1+L545/100)</f>
        <v>0</v>
      </c>
      <c r="N545" s="242">
        <v>0</v>
      </c>
      <c r="O545" s="242">
        <f>ROUND(E545*N545,2)</f>
        <v>0</v>
      </c>
      <c r="P545" s="242">
        <v>0</v>
      </c>
      <c r="Q545" s="242">
        <f>ROUND(E545*P545,2)</f>
        <v>0</v>
      </c>
      <c r="R545" s="244"/>
      <c r="S545" s="244" t="s">
        <v>252</v>
      </c>
      <c r="T545" s="245" t="s">
        <v>253</v>
      </c>
      <c r="U545" s="224">
        <v>0</v>
      </c>
      <c r="V545" s="224">
        <f>ROUND(E545*U545,2)</f>
        <v>0</v>
      </c>
      <c r="W545" s="224"/>
      <c r="X545" s="224" t="s">
        <v>907</v>
      </c>
      <c r="Y545" s="224" t="s">
        <v>164</v>
      </c>
      <c r="Z545" s="213"/>
      <c r="AA545" s="213"/>
      <c r="AB545" s="213"/>
      <c r="AC545" s="213"/>
      <c r="AD545" s="213"/>
      <c r="AE545" s="213"/>
      <c r="AF545" s="213"/>
      <c r="AG545" s="213" t="s">
        <v>918</v>
      </c>
      <c r="AH545" s="213"/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x14ac:dyDescent="0.2">
      <c r="A546" s="3"/>
      <c r="B546" s="4"/>
      <c r="C546" s="269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AE546">
        <v>12</v>
      </c>
      <c r="AF546">
        <v>21</v>
      </c>
      <c r="AG546" t="s">
        <v>142</v>
      </c>
    </row>
    <row r="547" spans="1:60" x14ac:dyDescent="0.2">
      <c r="A547" s="216"/>
      <c r="B547" s="217" t="s">
        <v>29</v>
      </c>
      <c r="C547" s="270"/>
      <c r="D547" s="218"/>
      <c r="E547" s="219"/>
      <c r="F547" s="219"/>
      <c r="G547" s="238">
        <f>G8+G13+G25+G28+G35+G63+G68+G72+G75+G89+G123+G132+G238+G246+G290+G308+G320+G325+G349+G406+G483+G488+G513+G516+G536</f>
        <v>0</v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AE547">
        <f>SUMIF(L7:L545,AE546,G7:G545)</f>
        <v>0</v>
      </c>
      <c r="AF547">
        <f>SUMIF(L7:L545,AF546,G7:G545)</f>
        <v>0</v>
      </c>
      <c r="AG547" t="s">
        <v>922</v>
      </c>
    </row>
    <row r="548" spans="1:60" x14ac:dyDescent="0.2">
      <c r="C548" s="271"/>
      <c r="D548" s="10"/>
      <c r="AG548" t="s">
        <v>924</v>
      </c>
    </row>
    <row r="549" spans="1:60" x14ac:dyDescent="0.2">
      <c r="D549" s="10"/>
    </row>
    <row r="550" spans="1:60" x14ac:dyDescent="0.2">
      <c r="D550" s="10"/>
    </row>
    <row r="551" spans="1:60" x14ac:dyDescent="0.2">
      <c r="D551" s="10"/>
    </row>
    <row r="552" spans="1:60" x14ac:dyDescent="0.2">
      <c r="D552" s="10"/>
    </row>
    <row r="553" spans="1:60" x14ac:dyDescent="0.2">
      <c r="D553" s="10"/>
    </row>
    <row r="554" spans="1:60" x14ac:dyDescent="0.2">
      <c r="D554" s="10"/>
    </row>
    <row r="555" spans="1:60" x14ac:dyDescent="0.2">
      <c r="D555" s="10"/>
    </row>
    <row r="556" spans="1:60" x14ac:dyDescent="0.2">
      <c r="D556" s="10"/>
    </row>
    <row r="557" spans="1:60" x14ac:dyDescent="0.2">
      <c r="D557" s="10"/>
    </row>
    <row r="558" spans="1:60" x14ac:dyDescent="0.2">
      <c r="D558" s="10"/>
    </row>
    <row r="559" spans="1:60" x14ac:dyDescent="0.2">
      <c r="D559" s="10"/>
    </row>
    <row r="560" spans="1:60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Q/UTDGW2aFnYHU1j7mOLfA5S9Afv/fSMxuwRulISagpBfULOXBNJNLOjDVNLRE89dEEiQHJKmj7tWpaaZINbg==" saltValue="sq/uwCL9N8AIXI7YUcSr4g==" spinCount="100000" sheet="1" formatRows="0"/>
  <mergeCells count="104">
    <mergeCell ref="C541:G541"/>
    <mergeCell ref="C544:G544"/>
    <mergeCell ref="C520:G520"/>
    <mergeCell ref="C523:G523"/>
    <mergeCell ref="C525:G525"/>
    <mergeCell ref="C532:G532"/>
    <mergeCell ref="C533:G533"/>
    <mergeCell ref="C535:G535"/>
    <mergeCell ref="C495:G495"/>
    <mergeCell ref="C502:G502"/>
    <mergeCell ref="C505:G505"/>
    <mergeCell ref="C508:G508"/>
    <mergeCell ref="C511:G511"/>
    <mergeCell ref="C518:G518"/>
    <mergeCell ref="C377:G377"/>
    <mergeCell ref="C380:G380"/>
    <mergeCell ref="C383:G383"/>
    <mergeCell ref="C386:G386"/>
    <mergeCell ref="C487:G487"/>
    <mergeCell ref="C490:G490"/>
    <mergeCell ref="C355:G355"/>
    <mergeCell ref="C357:G357"/>
    <mergeCell ref="C359:G359"/>
    <mergeCell ref="C361:G361"/>
    <mergeCell ref="C363:G363"/>
    <mergeCell ref="C372:G372"/>
    <mergeCell ref="C289:G289"/>
    <mergeCell ref="C307:G307"/>
    <mergeCell ref="C319:G319"/>
    <mergeCell ref="C324:G324"/>
    <mergeCell ref="C351:G351"/>
    <mergeCell ref="C353:G353"/>
    <mergeCell ref="C260:G260"/>
    <mergeCell ref="C261:G261"/>
    <mergeCell ref="C263:G263"/>
    <mergeCell ref="C264:G264"/>
    <mergeCell ref="C266:G266"/>
    <mergeCell ref="C267:G267"/>
    <mergeCell ref="C252:G252"/>
    <mergeCell ref="C253:G253"/>
    <mergeCell ref="C254:G254"/>
    <mergeCell ref="C256:G256"/>
    <mergeCell ref="C257:G257"/>
    <mergeCell ref="C258:G258"/>
    <mergeCell ref="C212:G212"/>
    <mergeCell ref="C213:G213"/>
    <mergeCell ref="C237:G237"/>
    <mergeCell ref="C248:G248"/>
    <mergeCell ref="C249:G249"/>
    <mergeCell ref="C250:G250"/>
    <mergeCell ref="C206:G206"/>
    <mergeCell ref="C207:G207"/>
    <mergeCell ref="C208:G208"/>
    <mergeCell ref="C209:G209"/>
    <mergeCell ref="C210:G210"/>
    <mergeCell ref="C211:G211"/>
    <mergeCell ref="C200:G200"/>
    <mergeCell ref="C201:G201"/>
    <mergeCell ref="C202:G202"/>
    <mergeCell ref="C203:G203"/>
    <mergeCell ref="C204:G204"/>
    <mergeCell ref="C205:G205"/>
    <mergeCell ref="C178:G178"/>
    <mergeCell ref="C182:G182"/>
    <mergeCell ref="C185:G185"/>
    <mergeCell ref="C188:G188"/>
    <mergeCell ref="C196:G196"/>
    <mergeCell ref="C197:G197"/>
    <mergeCell ref="C154:G154"/>
    <mergeCell ref="C155:G155"/>
    <mergeCell ref="C158:G158"/>
    <mergeCell ref="C161:G161"/>
    <mergeCell ref="C164:G164"/>
    <mergeCell ref="C167:G167"/>
    <mergeCell ref="C146:G146"/>
    <mergeCell ref="C147:G147"/>
    <mergeCell ref="C148:G148"/>
    <mergeCell ref="C149:G149"/>
    <mergeCell ref="C152:G152"/>
    <mergeCell ref="C153:G153"/>
    <mergeCell ref="C136:G136"/>
    <mergeCell ref="C137:G137"/>
    <mergeCell ref="C140:G140"/>
    <mergeCell ref="C141:G141"/>
    <mergeCell ref="C142:G142"/>
    <mergeCell ref="C143:G143"/>
    <mergeCell ref="C92:G92"/>
    <mergeCell ref="C122:G122"/>
    <mergeCell ref="C125:G125"/>
    <mergeCell ref="C130:G130"/>
    <mergeCell ref="C134:G134"/>
    <mergeCell ref="C135:G135"/>
    <mergeCell ref="C16:G16"/>
    <mergeCell ref="C27:G27"/>
    <mergeCell ref="C30:G30"/>
    <mergeCell ref="C70:G70"/>
    <mergeCell ref="C74:G74"/>
    <mergeCell ref="C91:G91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9387-3F1F-422C-9B57-195511F4771A}">
  <sheetPr>
    <outlinePr summaryBelow="0"/>
  </sheetPr>
  <dimension ref="A1:BH5000"/>
  <sheetViews>
    <sheetView workbookViewId="0">
      <pane ySplit="7" topLeftCell="A86" activePane="bottomLeft" state="frozen"/>
      <selection pane="bottomLeft" activeCell="F11" sqref="F1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129</v>
      </c>
      <c r="B1" s="198"/>
      <c r="C1" s="198"/>
      <c r="D1" s="198"/>
      <c r="E1" s="198"/>
      <c r="F1" s="198"/>
      <c r="G1" s="198"/>
      <c r="AG1" t="s">
        <v>130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131</v>
      </c>
    </row>
    <row r="3" spans="1:60" ht="24.95" customHeight="1" x14ac:dyDescent="0.2">
      <c r="A3" s="199" t="s">
        <v>8</v>
      </c>
      <c r="B3" s="49" t="s">
        <v>47</v>
      </c>
      <c r="C3" s="202" t="s">
        <v>44</v>
      </c>
      <c r="D3" s="200"/>
      <c r="E3" s="200"/>
      <c r="F3" s="200"/>
      <c r="G3" s="201"/>
      <c r="AC3" s="177" t="s">
        <v>131</v>
      </c>
      <c r="AG3" t="s">
        <v>132</v>
      </c>
    </row>
    <row r="4" spans="1:60" ht="24.95" customHeight="1" x14ac:dyDescent="0.2">
      <c r="A4" s="203" t="s">
        <v>9</v>
      </c>
      <c r="B4" s="204" t="s">
        <v>50</v>
      </c>
      <c r="C4" s="205" t="s">
        <v>51</v>
      </c>
      <c r="D4" s="206"/>
      <c r="E4" s="206"/>
      <c r="F4" s="206"/>
      <c r="G4" s="207"/>
      <c r="AG4" t="s">
        <v>133</v>
      </c>
    </row>
    <row r="5" spans="1:60" x14ac:dyDescent="0.2">
      <c r="D5" s="10"/>
    </row>
    <row r="6" spans="1:60" ht="38.25" x14ac:dyDescent="0.2">
      <c r="A6" s="209" t="s">
        <v>134</v>
      </c>
      <c r="B6" s="211" t="s">
        <v>135</v>
      </c>
      <c r="C6" s="211" t="s">
        <v>136</v>
      </c>
      <c r="D6" s="210" t="s">
        <v>137</v>
      </c>
      <c r="E6" s="209" t="s">
        <v>138</v>
      </c>
      <c r="F6" s="208" t="s">
        <v>139</v>
      </c>
      <c r="G6" s="209" t="s">
        <v>29</v>
      </c>
      <c r="H6" s="212" t="s">
        <v>30</v>
      </c>
      <c r="I6" s="212" t="s">
        <v>140</v>
      </c>
      <c r="J6" s="212" t="s">
        <v>31</v>
      </c>
      <c r="K6" s="212" t="s">
        <v>141</v>
      </c>
      <c r="L6" s="212" t="s">
        <v>142</v>
      </c>
      <c r="M6" s="212" t="s">
        <v>143</v>
      </c>
      <c r="N6" s="212" t="s">
        <v>144</v>
      </c>
      <c r="O6" s="212" t="s">
        <v>145</v>
      </c>
      <c r="P6" s="212" t="s">
        <v>146</v>
      </c>
      <c r="Q6" s="212" t="s">
        <v>147</v>
      </c>
      <c r="R6" s="212" t="s">
        <v>148</v>
      </c>
      <c r="S6" s="212" t="s">
        <v>149</v>
      </c>
      <c r="T6" s="212" t="s">
        <v>150</v>
      </c>
      <c r="U6" s="212" t="s">
        <v>151</v>
      </c>
      <c r="V6" s="212" t="s">
        <v>152</v>
      </c>
      <c r="W6" s="212" t="s">
        <v>153</v>
      </c>
      <c r="X6" s="212" t="s">
        <v>154</v>
      </c>
      <c r="Y6" s="212" t="s">
        <v>155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2" t="s">
        <v>156</v>
      </c>
      <c r="B8" s="233" t="s">
        <v>109</v>
      </c>
      <c r="C8" s="259" t="s">
        <v>110</v>
      </c>
      <c r="D8" s="234"/>
      <c r="E8" s="235"/>
      <c r="F8" s="236"/>
      <c r="G8" s="236">
        <f>SUMIF(AG9:AG33,"&lt;&gt;NOR",G9:G33)</f>
        <v>0</v>
      </c>
      <c r="H8" s="236"/>
      <c r="I8" s="236">
        <f>SUM(I9:I33)</f>
        <v>0</v>
      </c>
      <c r="J8" s="236"/>
      <c r="K8" s="236">
        <f>SUM(K9:K33)</f>
        <v>0</v>
      </c>
      <c r="L8" s="236"/>
      <c r="M8" s="236">
        <f>SUM(M9:M33)</f>
        <v>0</v>
      </c>
      <c r="N8" s="235"/>
      <c r="O8" s="235">
        <f>SUM(O9:O33)</f>
        <v>0</v>
      </c>
      <c r="P8" s="235"/>
      <c r="Q8" s="235">
        <f>SUM(Q9:Q33)</f>
        <v>0</v>
      </c>
      <c r="R8" s="236"/>
      <c r="S8" s="236"/>
      <c r="T8" s="237"/>
      <c r="U8" s="231"/>
      <c r="V8" s="231">
        <f>SUM(V9:V33)</f>
        <v>0</v>
      </c>
      <c r="W8" s="231"/>
      <c r="X8" s="231"/>
      <c r="Y8" s="231"/>
      <c r="AG8" t="s">
        <v>157</v>
      </c>
    </row>
    <row r="9" spans="1:60" ht="22.5" outlineLevel="1" x14ac:dyDescent="0.2">
      <c r="A9" s="249">
        <v>1</v>
      </c>
      <c r="B9" s="250" t="s">
        <v>925</v>
      </c>
      <c r="C9" s="264" t="s">
        <v>926</v>
      </c>
      <c r="D9" s="251" t="s">
        <v>256</v>
      </c>
      <c r="E9" s="252">
        <v>2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21</v>
      </c>
      <c r="M9" s="254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4"/>
      <c r="S9" s="254" t="s">
        <v>252</v>
      </c>
      <c r="T9" s="255" t="s">
        <v>253</v>
      </c>
      <c r="U9" s="224">
        <v>0</v>
      </c>
      <c r="V9" s="224">
        <f>ROUND(E9*U9,2)</f>
        <v>0</v>
      </c>
      <c r="W9" s="224"/>
      <c r="X9" s="224" t="s">
        <v>163</v>
      </c>
      <c r="Y9" s="224" t="s">
        <v>164</v>
      </c>
      <c r="Z9" s="213"/>
      <c r="AA9" s="213"/>
      <c r="AB9" s="213"/>
      <c r="AC9" s="213"/>
      <c r="AD9" s="213"/>
      <c r="AE9" s="213"/>
      <c r="AF9" s="213"/>
      <c r="AG9" s="213" t="s">
        <v>927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49">
        <v>2</v>
      </c>
      <c r="B10" s="250" t="s">
        <v>928</v>
      </c>
      <c r="C10" s="264" t="s">
        <v>929</v>
      </c>
      <c r="D10" s="251" t="s">
        <v>256</v>
      </c>
      <c r="E10" s="252">
        <v>5</v>
      </c>
      <c r="F10" s="253"/>
      <c r="G10" s="254">
        <f>ROUND(E10*F10,2)</f>
        <v>0</v>
      </c>
      <c r="H10" s="253"/>
      <c r="I10" s="254">
        <f>ROUND(E10*H10,2)</f>
        <v>0</v>
      </c>
      <c r="J10" s="253"/>
      <c r="K10" s="254">
        <f>ROUND(E10*J10,2)</f>
        <v>0</v>
      </c>
      <c r="L10" s="254">
        <v>21</v>
      </c>
      <c r="M10" s="254">
        <f>G10*(1+L10/100)</f>
        <v>0</v>
      </c>
      <c r="N10" s="252">
        <v>0</v>
      </c>
      <c r="O10" s="252">
        <f>ROUND(E10*N10,2)</f>
        <v>0</v>
      </c>
      <c r="P10" s="252">
        <v>0</v>
      </c>
      <c r="Q10" s="252">
        <f>ROUND(E10*P10,2)</f>
        <v>0</v>
      </c>
      <c r="R10" s="254"/>
      <c r="S10" s="254" t="s">
        <v>252</v>
      </c>
      <c r="T10" s="255" t="s">
        <v>253</v>
      </c>
      <c r="U10" s="224">
        <v>0</v>
      </c>
      <c r="V10" s="224">
        <f>ROUND(E10*U10,2)</f>
        <v>0</v>
      </c>
      <c r="W10" s="224"/>
      <c r="X10" s="224" t="s">
        <v>163</v>
      </c>
      <c r="Y10" s="224" t="s">
        <v>164</v>
      </c>
      <c r="Z10" s="213"/>
      <c r="AA10" s="213"/>
      <c r="AB10" s="213"/>
      <c r="AC10" s="213"/>
      <c r="AD10" s="213"/>
      <c r="AE10" s="213"/>
      <c r="AF10" s="213"/>
      <c r="AG10" s="213" t="s">
        <v>927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9">
        <v>3</v>
      </c>
      <c r="B11" s="250" t="s">
        <v>930</v>
      </c>
      <c r="C11" s="264" t="s">
        <v>931</v>
      </c>
      <c r="D11" s="251" t="s">
        <v>256</v>
      </c>
      <c r="E11" s="252">
        <v>7</v>
      </c>
      <c r="F11" s="253"/>
      <c r="G11" s="254">
        <f>ROUND(E11*F11,2)</f>
        <v>0</v>
      </c>
      <c r="H11" s="253"/>
      <c r="I11" s="254">
        <f>ROUND(E11*H11,2)</f>
        <v>0</v>
      </c>
      <c r="J11" s="253"/>
      <c r="K11" s="254">
        <f>ROUND(E11*J11,2)</f>
        <v>0</v>
      </c>
      <c r="L11" s="254">
        <v>21</v>
      </c>
      <c r="M11" s="254">
        <f>G11*(1+L11/100)</f>
        <v>0</v>
      </c>
      <c r="N11" s="252">
        <v>0</v>
      </c>
      <c r="O11" s="252">
        <f>ROUND(E11*N11,2)</f>
        <v>0</v>
      </c>
      <c r="P11" s="252">
        <v>0</v>
      </c>
      <c r="Q11" s="252">
        <f>ROUND(E11*P11,2)</f>
        <v>0</v>
      </c>
      <c r="R11" s="254"/>
      <c r="S11" s="254" t="s">
        <v>252</v>
      </c>
      <c r="T11" s="255" t="s">
        <v>253</v>
      </c>
      <c r="U11" s="224">
        <v>0</v>
      </c>
      <c r="V11" s="224">
        <f>ROUND(E11*U11,2)</f>
        <v>0</v>
      </c>
      <c r="W11" s="224"/>
      <c r="X11" s="224" t="s">
        <v>163</v>
      </c>
      <c r="Y11" s="224" t="s">
        <v>164</v>
      </c>
      <c r="Z11" s="213"/>
      <c r="AA11" s="213"/>
      <c r="AB11" s="213"/>
      <c r="AC11" s="213"/>
      <c r="AD11" s="213"/>
      <c r="AE11" s="213"/>
      <c r="AF11" s="213"/>
      <c r="AG11" s="213" t="s">
        <v>927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9">
        <v>4</v>
      </c>
      <c r="B12" s="250" t="s">
        <v>932</v>
      </c>
      <c r="C12" s="264" t="s">
        <v>933</v>
      </c>
      <c r="D12" s="251" t="s">
        <v>256</v>
      </c>
      <c r="E12" s="252">
        <v>1</v>
      </c>
      <c r="F12" s="253"/>
      <c r="G12" s="254">
        <f>ROUND(E12*F12,2)</f>
        <v>0</v>
      </c>
      <c r="H12" s="253"/>
      <c r="I12" s="254">
        <f>ROUND(E12*H12,2)</f>
        <v>0</v>
      </c>
      <c r="J12" s="253"/>
      <c r="K12" s="254">
        <f>ROUND(E12*J12,2)</f>
        <v>0</v>
      </c>
      <c r="L12" s="254">
        <v>21</v>
      </c>
      <c r="M12" s="254">
        <f>G12*(1+L12/100)</f>
        <v>0</v>
      </c>
      <c r="N12" s="252">
        <v>0</v>
      </c>
      <c r="O12" s="252">
        <f>ROUND(E12*N12,2)</f>
        <v>0</v>
      </c>
      <c r="P12" s="252">
        <v>0</v>
      </c>
      <c r="Q12" s="252">
        <f>ROUND(E12*P12,2)</f>
        <v>0</v>
      </c>
      <c r="R12" s="254"/>
      <c r="S12" s="254" t="s">
        <v>252</v>
      </c>
      <c r="T12" s="255" t="s">
        <v>253</v>
      </c>
      <c r="U12" s="224">
        <v>0</v>
      </c>
      <c r="V12" s="224">
        <f>ROUND(E12*U12,2)</f>
        <v>0</v>
      </c>
      <c r="W12" s="224"/>
      <c r="X12" s="224" t="s">
        <v>163</v>
      </c>
      <c r="Y12" s="224" t="s">
        <v>164</v>
      </c>
      <c r="Z12" s="213"/>
      <c r="AA12" s="213"/>
      <c r="AB12" s="213"/>
      <c r="AC12" s="213"/>
      <c r="AD12" s="213"/>
      <c r="AE12" s="213"/>
      <c r="AF12" s="213"/>
      <c r="AG12" s="213" t="s">
        <v>927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9">
        <v>5</v>
      </c>
      <c r="B13" s="250" t="s">
        <v>934</v>
      </c>
      <c r="C13" s="264" t="s">
        <v>935</v>
      </c>
      <c r="D13" s="251" t="s">
        <v>256</v>
      </c>
      <c r="E13" s="252">
        <v>2</v>
      </c>
      <c r="F13" s="253"/>
      <c r="G13" s="254">
        <f>ROUND(E13*F13,2)</f>
        <v>0</v>
      </c>
      <c r="H13" s="253"/>
      <c r="I13" s="254">
        <f>ROUND(E13*H13,2)</f>
        <v>0</v>
      </c>
      <c r="J13" s="253"/>
      <c r="K13" s="254">
        <f>ROUND(E13*J13,2)</f>
        <v>0</v>
      </c>
      <c r="L13" s="254">
        <v>21</v>
      </c>
      <c r="M13" s="254">
        <f>G13*(1+L13/100)</f>
        <v>0</v>
      </c>
      <c r="N13" s="252">
        <v>0</v>
      </c>
      <c r="O13" s="252">
        <f>ROUND(E13*N13,2)</f>
        <v>0</v>
      </c>
      <c r="P13" s="252">
        <v>0</v>
      </c>
      <c r="Q13" s="252">
        <f>ROUND(E13*P13,2)</f>
        <v>0</v>
      </c>
      <c r="R13" s="254"/>
      <c r="S13" s="254" t="s">
        <v>252</v>
      </c>
      <c r="T13" s="255" t="s">
        <v>253</v>
      </c>
      <c r="U13" s="224">
        <v>0</v>
      </c>
      <c r="V13" s="224">
        <f>ROUND(E13*U13,2)</f>
        <v>0</v>
      </c>
      <c r="W13" s="224"/>
      <c r="X13" s="224" t="s">
        <v>163</v>
      </c>
      <c r="Y13" s="224" t="s">
        <v>164</v>
      </c>
      <c r="Z13" s="213"/>
      <c r="AA13" s="213"/>
      <c r="AB13" s="213"/>
      <c r="AC13" s="213"/>
      <c r="AD13" s="213"/>
      <c r="AE13" s="213"/>
      <c r="AF13" s="213"/>
      <c r="AG13" s="213" t="s">
        <v>927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9">
        <v>6</v>
      </c>
      <c r="B14" s="250" t="s">
        <v>936</v>
      </c>
      <c r="C14" s="264" t="s">
        <v>937</v>
      </c>
      <c r="D14" s="251" t="s">
        <v>256</v>
      </c>
      <c r="E14" s="252">
        <v>1</v>
      </c>
      <c r="F14" s="253"/>
      <c r="G14" s="254">
        <f>ROUND(E14*F14,2)</f>
        <v>0</v>
      </c>
      <c r="H14" s="253"/>
      <c r="I14" s="254">
        <f>ROUND(E14*H14,2)</f>
        <v>0</v>
      </c>
      <c r="J14" s="253"/>
      <c r="K14" s="254">
        <f>ROUND(E14*J14,2)</f>
        <v>0</v>
      </c>
      <c r="L14" s="254">
        <v>21</v>
      </c>
      <c r="M14" s="254">
        <f>G14*(1+L14/100)</f>
        <v>0</v>
      </c>
      <c r="N14" s="252">
        <v>0</v>
      </c>
      <c r="O14" s="252">
        <f>ROUND(E14*N14,2)</f>
        <v>0</v>
      </c>
      <c r="P14" s="252">
        <v>0</v>
      </c>
      <c r="Q14" s="252">
        <f>ROUND(E14*P14,2)</f>
        <v>0</v>
      </c>
      <c r="R14" s="254"/>
      <c r="S14" s="254" t="s">
        <v>252</v>
      </c>
      <c r="T14" s="255" t="s">
        <v>253</v>
      </c>
      <c r="U14" s="224">
        <v>0</v>
      </c>
      <c r="V14" s="224">
        <f>ROUND(E14*U14,2)</f>
        <v>0</v>
      </c>
      <c r="W14" s="224"/>
      <c r="X14" s="224" t="s">
        <v>163</v>
      </c>
      <c r="Y14" s="224" t="s">
        <v>164</v>
      </c>
      <c r="Z14" s="213"/>
      <c r="AA14" s="213"/>
      <c r="AB14" s="213"/>
      <c r="AC14" s="213"/>
      <c r="AD14" s="213"/>
      <c r="AE14" s="213"/>
      <c r="AF14" s="213"/>
      <c r="AG14" s="213" t="s">
        <v>927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9">
        <v>7</v>
      </c>
      <c r="B15" s="250" t="s">
        <v>938</v>
      </c>
      <c r="C15" s="264" t="s">
        <v>939</v>
      </c>
      <c r="D15" s="251" t="s">
        <v>256</v>
      </c>
      <c r="E15" s="252">
        <v>18</v>
      </c>
      <c r="F15" s="253"/>
      <c r="G15" s="254">
        <f>ROUND(E15*F15,2)</f>
        <v>0</v>
      </c>
      <c r="H15" s="253"/>
      <c r="I15" s="254">
        <f>ROUND(E15*H15,2)</f>
        <v>0</v>
      </c>
      <c r="J15" s="253"/>
      <c r="K15" s="254">
        <f>ROUND(E15*J15,2)</f>
        <v>0</v>
      </c>
      <c r="L15" s="254">
        <v>21</v>
      </c>
      <c r="M15" s="254">
        <f>G15*(1+L15/100)</f>
        <v>0</v>
      </c>
      <c r="N15" s="252">
        <v>0</v>
      </c>
      <c r="O15" s="252">
        <f>ROUND(E15*N15,2)</f>
        <v>0</v>
      </c>
      <c r="P15" s="252">
        <v>0</v>
      </c>
      <c r="Q15" s="252">
        <f>ROUND(E15*P15,2)</f>
        <v>0</v>
      </c>
      <c r="R15" s="254"/>
      <c r="S15" s="254" t="s">
        <v>252</v>
      </c>
      <c r="T15" s="255" t="s">
        <v>253</v>
      </c>
      <c r="U15" s="224">
        <v>0</v>
      </c>
      <c r="V15" s="224">
        <f>ROUND(E15*U15,2)</f>
        <v>0</v>
      </c>
      <c r="W15" s="224"/>
      <c r="X15" s="224" t="s">
        <v>163</v>
      </c>
      <c r="Y15" s="224" t="s">
        <v>164</v>
      </c>
      <c r="Z15" s="213"/>
      <c r="AA15" s="213"/>
      <c r="AB15" s="213"/>
      <c r="AC15" s="213"/>
      <c r="AD15" s="213"/>
      <c r="AE15" s="213"/>
      <c r="AF15" s="213"/>
      <c r="AG15" s="213" t="s">
        <v>927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9">
        <v>8</v>
      </c>
      <c r="B16" s="250" t="s">
        <v>940</v>
      </c>
      <c r="C16" s="264" t="s">
        <v>941</v>
      </c>
      <c r="D16" s="251" t="s">
        <v>256</v>
      </c>
      <c r="E16" s="252">
        <v>2</v>
      </c>
      <c r="F16" s="253"/>
      <c r="G16" s="254">
        <f>ROUND(E16*F16,2)</f>
        <v>0</v>
      </c>
      <c r="H16" s="253"/>
      <c r="I16" s="254">
        <f>ROUND(E16*H16,2)</f>
        <v>0</v>
      </c>
      <c r="J16" s="253"/>
      <c r="K16" s="254">
        <f>ROUND(E16*J16,2)</f>
        <v>0</v>
      </c>
      <c r="L16" s="254">
        <v>21</v>
      </c>
      <c r="M16" s="254">
        <f>G16*(1+L16/100)</f>
        <v>0</v>
      </c>
      <c r="N16" s="252">
        <v>0</v>
      </c>
      <c r="O16" s="252">
        <f>ROUND(E16*N16,2)</f>
        <v>0</v>
      </c>
      <c r="P16" s="252">
        <v>0</v>
      </c>
      <c r="Q16" s="252">
        <f>ROUND(E16*P16,2)</f>
        <v>0</v>
      </c>
      <c r="R16" s="254"/>
      <c r="S16" s="254" t="s">
        <v>252</v>
      </c>
      <c r="T16" s="255" t="s">
        <v>253</v>
      </c>
      <c r="U16" s="224">
        <v>0</v>
      </c>
      <c r="V16" s="224">
        <f>ROUND(E16*U16,2)</f>
        <v>0</v>
      </c>
      <c r="W16" s="224"/>
      <c r="X16" s="224" t="s">
        <v>163</v>
      </c>
      <c r="Y16" s="224" t="s">
        <v>164</v>
      </c>
      <c r="Z16" s="213"/>
      <c r="AA16" s="213"/>
      <c r="AB16" s="213"/>
      <c r="AC16" s="213"/>
      <c r="AD16" s="213"/>
      <c r="AE16" s="213"/>
      <c r="AF16" s="213"/>
      <c r="AG16" s="213" t="s">
        <v>927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9">
        <v>9</v>
      </c>
      <c r="B17" s="250" t="s">
        <v>942</v>
      </c>
      <c r="C17" s="264" t="s">
        <v>943</v>
      </c>
      <c r="D17" s="251" t="s">
        <v>256</v>
      </c>
      <c r="E17" s="252">
        <v>2</v>
      </c>
      <c r="F17" s="253"/>
      <c r="G17" s="254">
        <f>ROUND(E17*F17,2)</f>
        <v>0</v>
      </c>
      <c r="H17" s="253"/>
      <c r="I17" s="254">
        <f>ROUND(E17*H17,2)</f>
        <v>0</v>
      </c>
      <c r="J17" s="253"/>
      <c r="K17" s="254">
        <f>ROUND(E17*J17,2)</f>
        <v>0</v>
      </c>
      <c r="L17" s="254">
        <v>21</v>
      </c>
      <c r="M17" s="254">
        <f>G17*(1+L17/100)</f>
        <v>0</v>
      </c>
      <c r="N17" s="252">
        <v>0</v>
      </c>
      <c r="O17" s="252">
        <f>ROUND(E17*N17,2)</f>
        <v>0</v>
      </c>
      <c r="P17" s="252">
        <v>0</v>
      </c>
      <c r="Q17" s="252">
        <f>ROUND(E17*P17,2)</f>
        <v>0</v>
      </c>
      <c r="R17" s="254"/>
      <c r="S17" s="254" t="s">
        <v>252</v>
      </c>
      <c r="T17" s="255" t="s">
        <v>253</v>
      </c>
      <c r="U17" s="224">
        <v>0</v>
      </c>
      <c r="V17" s="224">
        <f>ROUND(E17*U17,2)</f>
        <v>0</v>
      </c>
      <c r="W17" s="224"/>
      <c r="X17" s="224" t="s">
        <v>163</v>
      </c>
      <c r="Y17" s="224" t="s">
        <v>164</v>
      </c>
      <c r="Z17" s="213"/>
      <c r="AA17" s="213"/>
      <c r="AB17" s="213"/>
      <c r="AC17" s="213"/>
      <c r="AD17" s="213"/>
      <c r="AE17" s="213"/>
      <c r="AF17" s="213"/>
      <c r="AG17" s="213" t="s">
        <v>927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9">
        <v>10</v>
      </c>
      <c r="B18" s="250" t="s">
        <v>944</v>
      </c>
      <c r="C18" s="264" t="s">
        <v>945</v>
      </c>
      <c r="D18" s="251" t="s">
        <v>256</v>
      </c>
      <c r="E18" s="252">
        <v>1</v>
      </c>
      <c r="F18" s="253"/>
      <c r="G18" s="254">
        <f>ROUND(E18*F18,2)</f>
        <v>0</v>
      </c>
      <c r="H18" s="253"/>
      <c r="I18" s="254">
        <f>ROUND(E18*H18,2)</f>
        <v>0</v>
      </c>
      <c r="J18" s="253"/>
      <c r="K18" s="254">
        <f>ROUND(E18*J18,2)</f>
        <v>0</v>
      </c>
      <c r="L18" s="254">
        <v>21</v>
      </c>
      <c r="M18" s="254">
        <f>G18*(1+L18/100)</f>
        <v>0</v>
      </c>
      <c r="N18" s="252">
        <v>0</v>
      </c>
      <c r="O18" s="252">
        <f>ROUND(E18*N18,2)</f>
        <v>0</v>
      </c>
      <c r="P18" s="252">
        <v>0</v>
      </c>
      <c r="Q18" s="252">
        <f>ROUND(E18*P18,2)</f>
        <v>0</v>
      </c>
      <c r="R18" s="254"/>
      <c r="S18" s="254" t="s">
        <v>252</v>
      </c>
      <c r="T18" s="255" t="s">
        <v>253</v>
      </c>
      <c r="U18" s="224">
        <v>0</v>
      </c>
      <c r="V18" s="224">
        <f>ROUND(E18*U18,2)</f>
        <v>0</v>
      </c>
      <c r="W18" s="224"/>
      <c r="X18" s="224" t="s">
        <v>163</v>
      </c>
      <c r="Y18" s="224" t="s">
        <v>164</v>
      </c>
      <c r="Z18" s="213"/>
      <c r="AA18" s="213"/>
      <c r="AB18" s="213"/>
      <c r="AC18" s="213"/>
      <c r="AD18" s="213"/>
      <c r="AE18" s="213"/>
      <c r="AF18" s="213"/>
      <c r="AG18" s="213" t="s">
        <v>927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9">
        <v>11</v>
      </c>
      <c r="B19" s="250" t="s">
        <v>946</v>
      </c>
      <c r="C19" s="264" t="s">
        <v>947</v>
      </c>
      <c r="D19" s="251" t="s">
        <v>256</v>
      </c>
      <c r="E19" s="252">
        <v>1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21</v>
      </c>
      <c r="M19" s="254">
        <f>G19*(1+L19/100)</f>
        <v>0</v>
      </c>
      <c r="N19" s="252">
        <v>0</v>
      </c>
      <c r="O19" s="252">
        <f>ROUND(E19*N19,2)</f>
        <v>0</v>
      </c>
      <c r="P19" s="252">
        <v>0</v>
      </c>
      <c r="Q19" s="252">
        <f>ROUND(E19*P19,2)</f>
        <v>0</v>
      </c>
      <c r="R19" s="254"/>
      <c r="S19" s="254" t="s">
        <v>252</v>
      </c>
      <c r="T19" s="255" t="s">
        <v>253</v>
      </c>
      <c r="U19" s="224">
        <v>0</v>
      </c>
      <c r="V19" s="224">
        <f>ROUND(E19*U19,2)</f>
        <v>0</v>
      </c>
      <c r="W19" s="224"/>
      <c r="X19" s="224" t="s">
        <v>163</v>
      </c>
      <c r="Y19" s="224" t="s">
        <v>164</v>
      </c>
      <c r="Z19" s="213"/>
      <c r="AA19" s="213"/>
      <c r="AB19" s="213"/>
      <c r="AC19" s="213"/>
      <c r="AD19" s="213"/>
      <c r="AE19" s="213"/>
      <c r="AF19" s="213"/>
      <c r="AG19" s="213" t="s">
        <v>927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9">
        <v>12</v>
      </c>
      <c r="B20" s="250" t="s">
        <v>948</v>
      </c>
      <c r="C20" s="264" t="s">
        <v>949</v>
      </c>
      <c r="D20" s="251" t="s">
        <v>256</v>
      </c>
      <c r="E20" s="252">
        <v>1</v>
      </c>
      <c r="F20" s="253"/>
      <c r="G20" s="254">
        <f>ROUND(E20*F20,2)</f>
        <v>0</v>
      </c>
      <c r="H20" s="253"/>
      <c r="I20" s="254">
        <f>ROUND(E20*H20,2)</f>
        <v>0</v>
      </c>
      <c r="J20" s="253"/>
      <c r="K20" s="254">
        <f>ROUND(E20*J20,2)</f>
        <v>0</v>
      </c>
      <c r="L20" s="254">
        <v>21</v>
      </c>
      <c r="M20" s="254">
        <f>G20*(1+L20/100)</f>
        <v>0</v>
      </c>
      <c r="N20" s="252">
        <v>0</v>
      </c>
      <c r="O20" s="252">
        <f>ROUND(E20*N20,2)</f>
        <v>0</v>
      </c>
      <c r="P20" s="252">
        <v>0</v>
      </c>
      <c r="Q20" s="252">
        <f>ROUND(E20*P20,2)</f>
        <v>0</v>
      </c>
      <c r="R20" s="254"/>
      <c r="S20" s="254" t="s">
        <v>252</v>
      </c>
      <c r="T20" s="255" t="s">
        <v>253</v>
      </c>
      <c r="U20" s="224">
        <v>0</v>
      </c>
      <c r="V20" s="224">
        <f>ROUND(E20*U20,2)</f>
        <v>0</v>
      </c>
      <c r="W20" s="224"/>
      <c r="X20" s="224" t="s">
        <v>163</v>
      </c>
      <c r="Y20" s="224" t="s">
        <v>164</v>
      </c>
      <c r="Z20" s="213"/>
      <c r="AA20" s="213"/>
      <c r="AB20" s="213"/>
      <c r="AC20" s="213"/>
      <c r="AD20" s="213"/>
      <c r="AE20" s="213"/>
      <c r="AF20" s="213"/>
      <c r="AG20" s="213" t="s">
        <v>927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9">
        <v>13</v>
      </c>
      <c r="B21" s="250" t="s">
        <v>950</v>
      </c>
      <c r="C21" s="264" t="s">
        <v>951</v>
      </c>
      <c r="D21" s="251" t="s">
        <v>256</v>
      </c>
      <c r="E21" s="252">
        <v>1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21</v>
      </c>
      <c r="M21" s="254">
        <f>G21*(1+L21/100)</f>
        <v>0</v>
      </c>
      <c r="N21" s="252">
        <v>0</v>
      </c>
      <c r="O21" s="252">
        <f>ROUND(E21*N21,2)</f>
        <v>0</v>
      </c>
      <c r="P21" s="252">
        <v>0</v>
      </c>
      <c r="Q21" s="252">
        <f>ROUND(E21*P21,2)</f>
        <v>0</v>
      </c>
      <c r="R21" s="254"/>
      <c r="S21" s="254" t="s">
        <v>252</v>
      </c>
      <c r="T21" s="255" t="s">
        <v>253</v>
      </c>
      <c r="U21" s="224">
        <v>0</v>
      </c>
      <c r="V21" s="224">
        <f>ROUND(E21*U21,2)</f>
        <v>0</v>
      </c>
      <c r="W21" s="224"/>
      <c r="X21" s="224" t="s">
        <v>163</v>
      </c>
      <c r="Y21" s="224" t="s">
        <v>164</v>
      </c>
      <c r="Z21" s="213"/>
      <c r="AA21" s="213"/>
      <c r="AB21" s="213"/>
      <c r="AC21" s="213"/>
      <c r="AD21" s="213"/>
      <c r="AE21" s="213"/>
      <c r="AF21" s="213"/>
      <c r="AG21" s="213" t="s">
        <v>927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49">
        <v>14</v>
      </c>
      <c r="B22" s="250" t="s">
        <v>952</v>
      </c>
      <c r="C22" s="264" t="s">
        <v>953</v>
      </c>
      <c r="D22" s="251" t="s">
        <v>256</v>
      </c>
      <c r="E22" s="252">
        <v>2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21</v>
      </c>
      <c r="M22" s="254">
        <f>G22*(1+L22/100)</f>
        <v>0</v>
      </c>
      <c r="N22" s="252">
        <v>0</v>
      </c>
      <c r="O22" s="252">
        <f>ROUND(E22*N22,2)</f>
        <v>0</v>
      </c>
      <c r="P22" s="252">
        <v>0</v>
      </c>
      <c r="Q22" s="252">
        <f>ROUND(E22*P22,2)</f>
        <v>0</v>
      </c>
      <c r="R22" s="254"/>
      <c r="S22" s="254" t="s">
        <v>252</v>
      </c>
      <c r="T22" s="255" t="s">
        <v>253</v>
      </c>
      <c r="U22" s="224">
        <v>0</v>
      </c>
      <c r="V22" s="224">
        <f>ROUND(E22*U22,2)</f>
        <v>0</v>
      </c>
      <c r="W22" s="224"/>
      <c r="X22" s="224" t="s">
        <v>163</v>
      </c>
      <c r="Y22" s="224" t="s">
        <v>164</v>
      </c>
      <c r="Z22" s="213"/>
      <c r="AA22" s="213"/>
      <c r="AB22" s="213"/>
      <c r="AC22" s="213"/>
      <c r="AD22" s="213"/>
      <c r="AE22" s="213"/>
      <c r="AF22" s="213"/>
      <c r="AG22" s="213" t="s">
        <v>927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9">
        <v>15</v>
      </c>
      <c r="B23" s="250" t="s">
        <v>954</v>
      </c>
      <c r="C23" s="264" t="s">
        <v>955</v>
      </c>
      <c r="D23" s="251" t="s">
        <v>256</v>
      </c>
      <c r="E23" s="252">
        <v>2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21</v>
      </c>
      <c r="M23" s="254">
        <f>G23*(1+L23/100)</f>
        <v>0</v>
      </c>
      <c r="N23" s="252">
        <v>0</v>
      </c>
      <c r="O23" s="252">
        <f>ROUND(E23*N23,2)</f>
        <v>0</v>
      </c>
      <c r="P23" s="252">
        <v>0</v>
      </c>
      <c r="Q23" s="252">
        <f>ROUND(E23*P23,2)</f>
        <v>0</v>
      </c>
      <c r="R23" s="254"/>
      <c r="S23" s="254" t="s">
        <v>252</v>
      </c>
      <c r="T23" s="255" t="s">
        <v>253</v>
      </c>
      <c r="U23" s="224">
        <v>0</v>
      </c>
      <c r="V23" s="224">
        <f>ROUND(E23*U23,2)</f>
        <v>0</v>
      </c>
      <c r="W23" s="224"/>
      <c r="X23" s="224" t="s">
        <v>163</v>
      </c>
      <c r="Y23" s="224" t="s">
        <v>164</v>
      </c>
      <c r="Z23" s="213"/>
      <c r="AA23" s="213"/>
      <c r="AB23" s="213"/>
      <c r="AC23" s="213"/>
      <c r="AD23" s="213"/>
      <c r="AE23" s="213"/>
      <c r="AF23" s="213"/>
      <c r="AG23" s="213" t="s">
        <v>927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9">
        <v>16</v>
      </c>
      <c r="B24" s="250" t="s">
        <v>956</v>
      </c>
      <c r="C24" s="264" t="s">
        <v>957</v>
      </c>
      <c r="D24" s="251" t="s">
        <v>256</v>
      </c>
      <c r="E24" s="252">
        <v>2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0</v>
      </c>
      <c r="O24" s="252">
        <f>ROUND(E24*N24,2)</f>
        <v>0</v>
      </c>
      <c r="P24" s="252">
        <v>0</v>
      </c>
      <c r="Q24" s="252">
        <f>ROUND(E24*P24,2)</f>
        <v>0</v>
      </c>
      <c r="R24" s="254"/>
      <c r="S24" s="254" t="s">
        <v>252</v>
      </c>
      <c r="T24" s="255" t="s">
        <v>253</v>
      </c>
      <c r="U24" s="224">
        <v>0</v>
      </c>
      <c r="V24" s="224">
        <f>ROUND(E24*U24,2)</f>
        <v>0</v>
      </c>
      <c r="W24" s="224"/>
      <c r="X24" s="224" t="s">
        <v>163</v>
      </c>
      <c r="Y24" s="224" t="s">
        <v>164</v>
      </c>
      <c r="Z24" s="213"/>
      <c r="AA24" s="213"/>
      <c r="AB24" s="213"/>
      <c r="AC24" s="213"/>
      <c r="AD24" s="213"/>
      <c r="AE24" s="213"/>
      <c r="AF24" s="213"/>
      <c r="AG24" s="213" t="s">
        <v>927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9">
        <v>17</v>
      </c>
      <c r="B25" s="250" t="s">
        <v>958</v>
      </c>
      <c r="C25" s="264" t="s">
        <v>959</v>
      </c>
      <c r="D25" s="251" t="s">
        <v>256</v>
      </c>
      <c r="E25" s="252">
        <v>1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252</v>
      </c>
      <c r="T25" s="255" t="s">
        <v>253</v>
      </c>
      <c r="U25" s="224">
        <v>0</v>
      </c>
      <c r="V25" s="224">
        <f>ROUND(E25*U25,2)</f>
        <v>0</v>
      </c>
      <c r="W25" s="224"/>
      <c r="X25" s="224" t="s">
        <v>163</v>
      </c>
      <c r="Y25" s="224" t="s">
        <v>164</v>
      </c>
      <c r="Z25" s="213"/>
      <c r="AA25" s="213"/>
      <c r="AB25" s="213"/>
      <c r="AC25" s="213"/>
      <c r="AD25" s="213"/>
      <c r="AE25" s="213"/>
      <c r="AF25" s="213"/>
      <c r="AG25" s="213" t="s">
        <v>927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9">
        <v>18</v>
      </c>
      <c r="B26" s="250" t="s">
        <v>960</v>
      </c>
      <c r="C26" s="264" t="s">
        <v>961</v>
      </c>
      <c r="D26" s="251" t="s">
        <v>256</v>
      </c>
      <c r="E26" s="252">
        <v>2</v>
      </c>
      <c r="F26" s="253"/>
      <c r="G26" s="254">
        <f>ROUND(E26*F26,2)</f>
        <v>0</v>
      </c>
      <c r="H26" s="253"/>
      <c r="I26" s="254">
        <f>ROUND(E26*H26,2)</f>
        <v>0</v>
      </c>
      <c r="J26" s="253"/>
      <c r="K26" s="254">
        <f>ROUND(E26*J26,2)</f>
        <v>0</v>
      </c>
      <c r="L26" s="254">
        <v>21</v>
      </c>
      <c r="M26" s="254">
        <f>G26*(1+L26/100)</f>
        <v>0</v>
      </c>
      <c r="N26" s="252">
        <v>0</v>
      </c>
      <c r="O26" s="252">
        <f>ROUND(E26*N26,2)</f>
        <v>0</v>
      </c>
      <c r="P26" s="252">
        <v>0</v>
      </c>
      <c r="Q26" s="252">
        <f>ROUND(E26*P26,2)</f>
        <v>0</v>
      </c>
      <c r="R26" s="254"/>
      <c r="S26" s="254" t="s">
        <v>252</v>
      </c>
      <c r="T26" s="255" t="s">
        <v>253</v>
      </c>
      <c r="U26" s="224">
        <v>0</v>
      </c>
      <c r="V26" s="224">
        <f>ROUND(E26*U26,2)</f>
        <v>0</v>
      </c>
      <c r="W26" s="224"/>
      <c r="X26" s="224" t="s">
        <v>163</v>
      </c>
      <c r="Y26" s="224" t="s">
        <v>164</v>
      </c>
      <c r="Z26" s="213"/>
      <c r="AA26" s="213"/>
      <c r="AB26" s="213"/>
      <c r="AC26" s="213"/>
      <c r="AD26" s="213"/>
      <c r="AE26" s="213"/>
      <c r="AF26" s="213"/>
      <c r="AG26" s="213" t="s">
        <v>927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9">
        <v>19</v>
      </c>
      <c r="B27" s="250" t="s">
        <v>962</v>
      </c>
      <c r="C27" s="264" t="s">
        <v>963</v>
      </c>
      <c r="D27" s="251" t="s">
        <v>256</v>
      </c>
      <c r="E27" s="252">
        <v>1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21</v>
      </c>
      <c r="M27" s="254">
        <f>G27*(1+L27/100)</f>
        <v>0</v>
      </c>
      <c r="N27" s="252">
        <v>0</v>
      </c>
      <c r="O27" s="252">
        <f>ROUND(E27*N27,2)</f>
        <v>0</v>
      </c>
      <c r="P27" s="252">
        <v>0</v>
      </c>
      <c r="Q27" s="252">
        <f>ROUND(E27*P27,2)</f>
        <v>0</v>
      </c>
      <c r="R27" s="254"/>
      <c r="S27" s="254" t="s">
        <v>252</v>
      </c>
      <c r="T27" s="255" t="s">
        <v>253</v>
      </c>
      <c r="U27" s="224">
        <v>0</v>
      </c>
      <c r="V27" s="224">
        <f>ROUND(E27*U27,2)</f>
        <v>0</v>
      </c>
      <c r="W27" s="224"/>
      <c r="X27" s="224" t="s">
        <v>163</v>
      </c>
      <c r="Y27" s="224" t="s">
        <v>164</v>
      </c>
      <c r="Z27" s="213"/>
      <c r="AA27" s="213"/>
      <c r="AB27" s="213"/>
      <c r="AC27" s="213"/>
      <c r="AD27" s="213"/>
      <c r="AE27" s="213"/>
      <c r="AF27" s="213"/>
      <c r="AG27" s="213" t="s">
        <v>927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9">
        <v>20</v>
      </c>
      <c r="B28" s="250" t="s">
        <v>964</v>
      </c>
      <c r="C28" s="264" t="s">
        <v>965</v>
      </c>
      <c r="D28" s="251" t="s">
        <v>256</v>
      </c>
      <c r="E28" s="252">
        <v>3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21</v>
      </c>
      <c r="M28" s="254">
        <f>G28*(1+L28/100)</f>
        <v>0</v>
      </c>
      <c r="N28" s="252">
        <v>0</v>
      </c>
      <c r="O28" s="252">
        <f>ROUND(E28*N28,2)</f>
        <v>0</v>
      </c>
      <c r="P28" s="252">
        <v>0</v>
      </c>
      <c r="Q28" s="252">
        <f>ROUND(E28*P28,2)</f>
        <v>0</v>
      </c>
      <c r="R28" s="254"/>
      <c r="S28" s="254" t="s">
        <v>252</v>
      </c>
      <c r="T28" s="255" t="s">
        <v>253</v>
      </c>
      <c r="U28" s="224">
        <v>0</v>
      </c>
      <c r="V28" s="224">
        <f>ROUND(E28*U28,2)</f>
        <v>0</v>
      </c>
      <c r="W28" s="224"/>
      <c r="X28" s="224" t="s">
        <v>163</v>
      </c>
      <c r="Y28" s="224" t="s">
        <v>164</v>
      </c>
      <c r="Z28" s="213"/>
      <c r="AA28" s="213"/>
      <c r="AB28" s="213"/>
      <c r="AC28" s="213"/>
      <c r="AD28" s="213"/>
      <c r="AE28" s="213"/>
      <c r="AF28" s="213"/>
      <c r="AG28" s="213" t="s">
        <v>927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9">
        <v>21</v>
      </c>
      <c r="B29" s="250" t="s">
        <v>966</v>
      </c>
      <c r="C29" s="264" t="s">
        <v>967</v>
      </c>
      <c r="D29" s="251" t="s">
        <v>256</v>
      </c>
      <c r="E29" s="252">
        <v>1</v>
      </c>
      <c r="F29" s="253"/>
      <c r="G29" s="254">
        <f>ROUND(E29*F29,2)</f>
        <v>0</v>
      </c>
      <c r="H29" s="253"/>
      <c r="I29" s="254">
        <f>ROUND(E29*H29,2)</f>
        <v>0</v>
      </c>
      <c r="J29" s="253"/>
      <c r="K29" s="254">
        <f>ROUND(E29*J29,2)</f>
        <v>0</v>
      </c>
      <c r="L29" s="254">
        <v>21</v>
      </c>
      <c r="M29" s="254">
        <f>G29*(1+L29/100)</f>
        <v>0</v>
      </c>
      <c r="N29" s="252">
        <v>0</v>
      </c>
      <c r="O29" s="252">
        <f>ROUND(E29*N29,2)</f>
        <v>0</v>
      </c>
      <c r="P29" s="252">
        <v>0</v>
      </c>
      <c r="Q29" s="252">
        <f>ROUND(E29*P29,2)</f>
        <v>0</v>
      </c>
      <c r="R29" s="254"/>
      <c r="S29" s="254" t="s">
        <v>252</v>
      </c>
      <c r="T29" s="255" t="s">
        <v>253</v>
      </c>
      <c r="U29" s="224">
        <v>0</v>
      </c>
      <c r="V29" s="224">
        <f>ROUND(E29*U29,2)</f>
        <v>0</v>
      </c>
      <c r="W29" s="224"/>
      <c r="X29" s="224" t="s">
        <v>163</v>
      </c>
      <c r="Y29" s="224" t="s">
        <v>164</v>
      </c>
      <c r="Z29" s="213"/>
      <c r="AA29" s="213"/>
      <c r="AB29" s="213"/>
      <c r="AC29" s="213"/>
      <c r="AD29" s="213"/>
      <c r="AE29" s="213"/>
      <c r="AF29" s="213"/>
      <c r="AG29" s="213" t="s">
        <v>927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9">
        <v>22</v>
      </c>
      <c r="B30" s="250" t="s">
        <v>968</v>
      </c>
      <c r="C30" s="264" t="s">
        <v>969</v>
      </c>
      <c r="D30" s="251" t="s">
        <v>256</v>
      </c>
      <c r="E30" s="252">
        <v>1</v>
      </c>
      <c r="F30" s="253"/>
      <c r="G30" s="254">
        <f>ROUND(E30*F30,2)</f>
        <v>0</v>
      </c>
      <c r="H30" s="253"/>
      <c r="I30" s="254">
        <f>ROUND(E30*H30,2)</f>
        <v>0</v>
      </c>
      <c r="J30" s="253"/>
      <c r="K30" s="254">
        <f>ROUND(E30*J30,2)</f>
        <v>0</v>
      </c>
      <c r="L30" s="254">
        <v>21</v>
      </c>
      <c r="M30" s="254">
        <f>G30*(1+L30/100)</f>
        <v>0</v>
      </c>
      <c r="N30" s="252">
        <v>0</v>
      </c>
      <c r="O30" s="252">
        <f>ROUND(E30*N30,2)</f>
        <v>0</v>
      </c>
      <c r="P30" s="252">
        <v>0</v>
      </c>
      <c r="Q30" s="252">
        <f>ROUND(E30*P30,2)</f>
        <v>0</v>
      </c>
      <c r="R30" s="254"/>
      <c r="S30" s="254" t="s">
        <v>252</v>
      </c>
      <c r="T30" s="255" t="s">
        <v>253</v>
      </c>
      <c r="U30" s="224">
        <v>0</v>
      </c>
      <c r="V30" s="224">
        <f>ROUND(E30*U30,2)</f>
        <v>0</v>
      </c>
      <c r="W30" s="224"/>
      <c r="X30" s="224" t="s">
        <v>163</v>
      </c>
      <c r="Y30" s="224" t="s">
        <v>164</v>
      </c>
      <c r="Z30" s="213"/>
      <c r="AA30" s="213"/>
      <c r="AB30" s="213"/>
      <c r="AC30" s="213"/>
      <c r="AD30" s="213"/>
      <c r="AE30" s="213"/>
      <c r="AF30" s="213"/>
      <c r="AG30" s="213" t="s">
        <v>927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9">
        <v>23</v>
      </c>
      <c r="B31" s="250" t="s">
        <v>970</v>
      </c>
      <c r="C31" s="264" t="s">
        <v>971</v>
      </c>
      <c r="D31" s="251" t="s">
        <v>256</v>
      </c>
      <c r="E31" s="252">
        <v>2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21</v>
      </c>
      <c r="M31" s="254">
        <f>G31*(1+L31/100)</f>
        <v>0</v>
      </c>
      <c r="N31" s="252">
        <v>0</v>
      </c>
      <c r="O31" s="252">
        <f>ROUND(E31*N31,2)</f>
        <v>0</v>
      </c>
      <c r="P31" s="252">
        <v>0</v>
      </c>
      <c r="Q31" s="252">
        <f>ROUND(E31*P31,2)</f>
        <v>0</v>
      </c>
      <c r="R31" s="254"/>
      <c r="S31" s="254" t="s">
        <v>252</v>
      </c>
      <c r="T31" s="255" t="s">
        <v>253</v>
      </c>
      <c r="U31" s="224">
        <v>0</v>
      </c>
      <c r="V31" s="224">
        <f>ROUND(E31*U31,2)</f>
        <v>0</v>
      </c>
      <c r="W31" s="224"/>
      <c r="X31" s="224" t="s">
        <v>163</v>
      </c>
      <c r="Y31" s="224" t="s">
        <v>164</v>
      </c>
      <c r="Z31" s="213"/>
      <c r="AA31" s="213"/>
      <c r="AB31" s="213"/>
      <c r="AC31" s="213"/>
      <c r="AD31" s="213"/>
      <c r="AE31" s="213"/>
      <c r="AF31" s="213"/>
      <c r="AG31" s="213" t="s">
        <v>927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9">
        <v>24</v>
      </c>
      <c r="B32" s="250" t="s">
        <v>972</v>
      </c>
      <c r="C32" s="264" t="s">
        <v>973</v>
      </c>
      <c r="D32" s="251" t="s">
        <v>256</v>
      </c>
      <c r="E32" s="252">
        <v>6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21</v>
      </c>
      <c r="M32" s="254">
        <f>G32*(1+L32/100)</f>
        <v>0</v>
      </c>
      <c r="N32" s="252">
        <v>0</v>
      </c>
      <c r="O32" s="252">
        <f>ROUND(E32*N32,2)</f>
        <v>0</v>
      </c>
      <c r="P32" s="252">
        <v>0</v>
      </c>
      <c r="Q32" s="252">
        <f>ROUND(E32*P32,2)</f>
        <v>0</v>
      </c>
      <c r="R32" s="254"/>
      <c r="S32" s="254" t="s">
        <v>252</v>
      </c>
      <c r="T32" s="255" t="s">
        <v>253</v>
      </c>
      <c r="U32" s="224">
        <v>0</v>
      </c>
      <c r="V32" s="224">
        <f>ROUND(E32*U32,2)</f>
        <v>0</v>
      </c>
      <c r="W32" s="224"/>
      <c r="X32" s="224" t="s">
        <v>163</v>
      </c>
      <c r="Y32" s="224" t="s">
        <v>164</v>
      </c>
      <c r="Z32" s="213"/>
      <c r="AA32" s="213"/>
      <c r="AB32" s="213"/>
      <c r="AC32" s="213"/>
      <c r="AD32" s="213"/>
      <c r="AE32" s="213"/>
      <c r="AF32" s="213"/>
      <c r="AG32" s="213" t="s">
        <v>927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9">
        <v>25</v>
      </c>
      <c r="B33" s="250" t="s">
        <v>974</v>
      </c>
      <c r="C33" s="264" t="s">
        <v>975</v>
      </c>
      <c r="D33" s="251" t="s">
        <v>256</v>
      </c>
      <c r="E33" s="252">
        <v>6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21</v>
      </c>
      <c r="M33" s="254">
        <f>G33*(1+L33/100)</f>
        <v>0</v>
      </c>
      <c r="N33" s="252">
        <v>0</v>
      </c>
      <c r="O33" s="252">
        <f>ROUND(E33*N33,2)</f>
        <v>0</v>
      </c>
      <c r="P33" s="252">
        <v>0</v>
      </c>
      <c r="Q33" s="252">
        <f>ROUND(E33*P33,2)</f>
        <v>0</v>
      </c>
      <c r="R33" s="254"/>
      <c r="S33" s="254" t="s">
        <v>252</v>
      </c>
      <c r="T33" s="255" t="s">
        <v>253</v>
      </c>
      <c r="U33" s="224">
        <v>0</v>
      </c>
      <c r="V33" s="224">
        <f>ROUND(E33*U33,2)</f>
        <v>0</v>
      </c>
      <c r="W33" s="224"/>
      <c r="X33" s="224" t="s">
        <v>163</v>
      </c>
      <c r="Y33" s="224" t="s">
        <v>164</v>
      </c>
      <c r="Z33" s="213"/>
      <c r="AA33" s="213"/>
      <c r="AB33" s="213"/>
      <c r="AC33" s="213"/>
      <c r="AD33" s="213"/>
      <c r="AE33" s="213"/>
      <c r="AF33" s="213"/>
      <c r="AG33" s="213" t="s">
        <v>927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x14ac:dyDescent="0.2">
      <c r="A34" s="232" t="s">
        <v>156</v>
      </c>
      <c r="B34" s="233" t="s">
        <v>113</v>
      </c>
      <c r="C34" s="259" t="s">
        <v>114</v>
      </c>
      <c r="D34" s="234"/>
      <c r="E34" s="235"/>
      <c r="F34" s="236"/>
      <c r="G34" s="236">
        <f>SUMIF(AG35:AG40,"&lt;&gt;NOR",G35:G40)</f>
        <v>0</v>
      </c>
      <c r="H34" s="236"/>
      <c r="I34" s="236">
        <f>SUM(I35:I40)</f>
        <v>0</v>
      </c>
      <c r="J34" s="236"/>
      <c r="K34" s="236">
        <f>SUM(K35:K40)</f>
        <v>0</v>
      </c>
      <c r="L34" s="236"/>
      <c r="M34" s="236">
        <f>SUM(M35:M40)</f>
        <v>0</v>
      </c>
      <c r="N34" s="235"/>
      <c r="O34" s="235">
        <f>SUM(O35:O40)</f>
        <v>20</v>
      </c>
      <c r="P34" s="235"/>
      <c r="Q34" s="235">
        <f>SUM(Q35:Q40)</f>
        <v>20</v>
      </c>
      <c r="R34" s="236"/>
      <c r="S34" s="236"/>
      <c r="T34" s="237"/>
      <c r="U34" s="231"/>
      <c r="V34" s="231">
        <f>SUM(V35:V40)</f>
        <v>0</v>
      </c>
      <c r="W34" s="231"/>
      <c r="X34" s="231"/>
      <c r="Y34" s="231"/>
      <c r="AG34" t="s">
        <v>157</v>
      </c>
    </row>
    <row r="35" spans="1:60" ht="33.75" outlineLevel="1" x14ac:dyDescent="0.2">
      <c r="A35" s="249">
        <v>26</v>
      </c>
      <c r="B35" s="250" t="s">
        <v>976</v>
      </c>
      <c r="C35" s="264" t="s">
        <v>977</v>
      </c>
      <c r="D35" s="251" t="s">
        <v>978</v>
      </c>
      <c r="E35" s="252">
        <v>1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21</v>
      </c>
      <c r="M35" s="254">
        <f>G35*(1+L35/100)</f>
        <v>0</v>
      </c>
      <c r="N35" s="252">
        <v>0</v>
      </c>
      <c r="O35" s="252">
        <f>ROUND(E35*N35,2)</f>
        <v>0</v>
      </c>
      <c r="P35" s="252">
        <v>0</v>
      </c>
      <c r="Q35" s="252">
        <f>ROUND(E35*P35,2)</f>
        <v>0</v>
      </c>
      <c r="R35" s="254"/>
      <c r="S35" s="254" t="s">
        <v>252</v>
      </c>
      <c r="T35" s="255" t="s">
        <v>253</v>
      </c>
      <c r="U35" s="224">
        <v>0</v>
      </c>
      <c r="V35" s="224">
        <f>ROUND(E35*U35,2)</f>
        <v>0</v>
      </c>
      <c r="W35" s="224"/>
      <c r="X35" s="224" t="s">
        <v>163</v>
      </c>
      <c r="Y35" s="224" t="s">
        <v>164</v>
      </c>
      <c r="Z35" s="213"/>
      <c r="AA35" s="213"/>
      <c r="AB35" s="213"/>
      <c r="AC35" s="213"/>
      <c r="AD35" s="213"/>
      <c r="AE35" s="213"/>
      <c r="AF35" s="213"/>
      <c r="AG35" s="213" t="s">
        <v>927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1" x14ac:dyDescent="0.2">
      <c r="A36" s="249">
        <v>27</v>
      </c>
      <c r="B36" s="250" t="s">
        <v>979</v>
      </c>
      <c r="C36" s="264" t="s">
        <v>980</v>
      </c>
      <c r="D36" s="251" t="s">
        <v>978</v>
      </c>
      <c r="E36" s="252">
        <v>1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21</v>
      </c>
      <c r="M36" s="254">
        <f>G36*(1+L36/100)</f>
        <v>0</v>
      </c>
      <c r="N36" s="252">
        <v>1</v>
      </c>
      <c r="O36" s="252">
        <f>ROUND(E36*N36,2)</f>
        <v>1</v>
      </c>
      <c r="P36" s="252">
        <v>1</v>
      </c>
      <c r="Q36" s="252">
        <f>ROUND(E36*P36,2)</f>
        <v>1</v>
      </c>
      <c r="R36" s="254"/>
      <c r="S36" s="254" t="s">
        <v>252</v>
      </c>
      <c r="T36" s="255" t="s">
        <v>253</v>
      </c>
      <c r="U36" s="224">
        <v>0</v>
      </c>
      <c r="V36" s="224">
        <f>ROUND(E36*U36,2)</f>
        <v>0</v>
      </c>
      <c r="W36" s="224"/>
      <c r="X36" s="224" t="s">
        <v>163</v>
      </c>
      <c r="Y36" s="224" t="s">
        <v>164</v>
      </c>
      <c r="Z36" s="213"/>
      <c r="AA36" s="213"/>
      <c r="AB36" s="213"/>
      <c r="AC36" s="213"/>
      <c r="AD36" s="213"/>
      <c r="AE36" s="213"/>
      <c r="AF36" s="213"/>
      <c r="AG36" s="213" t="s">
        <v>927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2.5" outlineLevel="1" x14ac:dyDescent="0.2">
      <c r="A37" s="249">
        <v>28</v>
      </c>
      <c r="B37" s="250" t="s">
        <v>981</v>
      </c>
      <c r="C37" s="264" t="s">
        <v>982</v>
      </c>
      <c r="D37" s="251" t="s">
        <v>256</v>
      </c>
      <c r="E37" s="252">
        <v>2</v>
      </c>
      <c r="F37" s="253"/>
      <c r="G37" s="254">
        <f>ROUND(E37*F37,2)</f>
        <v>0</v>
      </c>
      <c r="H37" s="253"/>
      <c r="I37" s="254">
        <f>ROUND(E37*H37,2)</f>
        <v>0</v>
      </c>
      <c r="J37" s="253"/>
      <c r="K37" s="254">
        <f>ROUND(E37*J37,2)</f>
        <v>0</v>
      </c>
      <c r="L37" s="254">
        <v>21</v>
      </c>
      <c r="M37" s="254">
        <f>G37*(1+L37/100)</f>
        <v>0</v>
      </c>
      <c r="N37" s="252">
        <v>2</v>
      </c>
      <c r="O37" s="252">
        <f>ROUND(E37*N37,2)</f>
        <v>4</v>
      </c>
      <c r="P37" s="252">
        <v>2</v>
      </c>
      <c r="Q37" s="252">
        <f>ROUND(E37*P37,2)</f>
        <v>4</v>
      </c>
      <c r="R37" s="254"/>
      <c r="S37" s="254" t="s">
        <v>252</v>
      </c>
      <c r="T37" s="255" t="s">
        <v>253</v>
      </c>
      <c r="U37" s="224">
        <v>0</v>
      </c>
      <c r="V37" s="224">
        <f>ROUND(E37*U37,2)</f>
        <v>0</v>
      </c>
      <c r="W37" s="224"/>
      <c r="X37" s="224" t="s">
        <v>163</v>
      </c>
      <c r="Y37" s="224" t="s">
        <v>164</v>
      </c>
      <c r="Z37" s="213"/>
      <c r="AA37" s="213"/>
      <c r="AB37" s="213"/>
      <c r="AC37" s="213"/>
      <c r="AD37" s="213"/>
      <c r="AE37" s="213"/>
      <c r="AF37" s="213"/>
      <c r="AG37" s="213" t="s">
        <v>927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9">
        <v>29</v>
      </c>
      <c r="B38" s="250" t="s">
        <v>983</v>
      </c>
      <c r="C38" s="264" t="s">
        <v>984</v>
      </c>
      <c r="D38" s="251" t="s">
        <v>256</v>
      </c>
      <c r="E38" s="252">
        <v>2</v>
      </c>
      <c r="F38" s="253"/>
      <c r="G38" s="254">
        <f>ROUND(E38*F38,2)</f>
        <v>0</v>
      </c>
      <c r="H38" s="253"/>
      <c r="I38" s="254">
        <f>ROUND(E38*H38,2)</f>
        <v>0</v>
      </c>
      <c r="J38" s="253"/>
      <c r="K38" s="254">
        <f>ROUND(E38*J38,2)</f>
        <v>0</v>
      </c>
      <c r="L38" s="254">
        <v>21</v>
      </c>
      <c r="M38" s="254">
        <f>G38*(1+L38/100)</f>
        <v>0</v>
      </c>
      <c r="N38" s="252">
        <v>3</v>
      </c>
      <c r="O38" s="252">
        <f>ROUND(E38*N38,2)</f>
        <v>6</v>
      </c>
      <c r="P38" s="252">
        <v>3</v>
      </c>
      <c r="Q38" s="252">
        <f>ROUND(E38*P38,2)</f>
        <v>6</v>
      </c>
      <c r="R38" s="254"/>
      <c r="S38" s="254" t="s">
        <v>252</v>
      </c>
      <c r="T38" s="255" t="s">
        <v>253</v>
      </c>
      <c r="U38" s="224">
        <v>0</v>
      </c>
      <c r="V38" s="224">
        <f>ROUND(E38*U38,2)</f>
        <v>0</v>
      </c>
      <c r="W38" s="224"/>
      <c r="X38" s="224" t="s">
        <v>163</v>
      </c>
      <c r="Y38" s="224" t="s">
        <v>164</v>
      </c>
      <c r="Z38" s="213"/>
      <c r="AA38" s="213"/>
      <c r="AB38" s="213"/>
      <c r="AC38" s="213"/>
      <c r="AD38" s="213"/>
      <c r="AE38" s="213"/>
      <c r="AF38" s="213"/>
      <c r="AG38" s="213" t="s">
        <v>927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49">
        <v>30</v>
      </c>
      <c r="B39" s="250" t="s">
        <v>985</v>
      </c>
      <c r="C39" s="264" t="s">
        <v>986</v>
      </c>
      <c r="D39" s="251" t="s">
        <v>256</v>
      </c>
      <c r="E39" s="252">
        <v>1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21</v>
      </c>
      <c r="M39" s="254">
        <f>G39*(1+L39/100)</f>
        <v>0</v>
      </c>
      <c r="N39" s="252">
        <v>4</v>
      </c>
      <c r="O39" s="252">
        <f>ROUND(E39*N39,2)</f>
        <v>4</v>
      </c>
      <c r="P39" s="252">
        <v>4</v>
      </c>
      <c r="Q39" s="252">
        <f>ROUND(E39*P39,2)</f>
        <v>4</v>
      </c>
      <c r="R39" s="254"/>
      <c r="S39" s="254" t="s">
        <v>252</v>
      </c>
      <c r="T39" s="255" t="s">
        <v>253</v>
      </c>
      <c r="U39" s="224">
        <v>0</v>
      </c>
      <c r="V39" s="224">
        <f>ROUND(E39*U39,2)</f>
        <v>0</v>
      </c>
      <c r="W39" s="224"/>
      <c r="X39" s="224" t="s">
        <v>163</v>
      </c>
      <c r="Y39" s="224" t="s">
        <v>164</v>
      </c>
      <c r="Z39" s="213"/>
      <c r="AA39" s="213"/>
      <c r="AB39" s="213"/>
      <c r="AC39" s="213"/>
      <c r="AD39" s="213"/>
      <c r="AE39" s="213"/>
      <c r="AF39" s="213"/>
      <c r="AG39" s="213" t="s">
        <v>927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9">
        <v>31</v>
      </c>
      <c r="B40" s="250" t="s">
        <v>987</v>
      </c>
      <c r="C40" s="264" t="s">
        <v>988</v>
      </c>
      <c r="D40" s="251" t="s">
        <v>256</v>
      </c>
      <c r="E40" s="252">
        <v>1</v>
      </c>
      <c r="F40" s="253"/>
      <c r="G40" s="254">
        <f>ROUND(E40*F40,2)</f>
        <v>0</v>
      </c>
      <c r="H40" s="253"/>
      <c r="I40" s="254">
        <f>ROUND(E40*H40,2)</f>
        <v>0</v>
      </c>
      <c r="J40" s="253"/>
      <c r="K40" s="254">
        <f>ROUND(E40*J40,2)</f>
        <v>0</v>
      </c>
      <c r="L40" s="254">
        <v>21</v>
      </c>
      <c r="M40" s="254">
        <f>G40*(1+L40/100)</f>
        <v>0</v>
      </c>
      <c r="N40" s="252">
        <v>5</v>
      </c>
      <c r="O40" s="252">
        <f>ROUND(E40*N40,2)</f>
        <v>5</v>
      </c>
      <c r="P40" s="252">
        <v>5</v>
      </c>
      <c r="Q40" s="252">
        <f>ROUND(E40*P40,2)</f>
        <v>5</v>
      </c>
      <c r="R40" s="254"/>
      <c r="S40" s="254" t="s">
        <v>252</v>
      </c>
      <c r="T40" s="255" t="s">
        <v>253</v>
      </c>
      <c r="U40" s="224">
        <v>0</v>
      </c>
      <c r="V40" s="224">
        <f>ROUND(E40*U40,2)</f>
        <v>0</v>
      </c>
      <c r="W40" s="224"/>
      <c r="X40" s="224" t="s">
        <v>163</v>
      </c>
      <c r="Y40" s="224" t="s">
        <v>164</v>
      </c>
      <c r="Z40" s="213"/>
      <c r="AA40" s="213"/>
      <c r="AB40" s="213"/>
      <c r="AC40" s="213"/>
      <c r="AD40" s="213"/>
      <c r="AE40" s="213"/>
      <c r="AF40" s="213"/>
      <c r="AG40" s="213" t="s">
        <v>927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x14ac:dyDescent="0.2">
      <c r="A41" s="232" t="s">
        <v>156</v>
      </c>
      <c r="B41" s="233" t="s">
        <v>123</v>
      </c>
      <c r="C41" s="259" t="s">
        <v>124</v>
      </c>
      <c r="D41" s="234"/>
      <c r="E41" s="235"/>
      <c r="F41" s="236"/>
      <c r="G41" s="236">
        <f>SUMIF(AG42:AG43,"&lt;&gt;NOR",G42:G43)</f>
        <v>0</v>
      </c>
      <c r="H41" s="236"/>
      <c r="I41" s="236">
        <f>SUM(I42:I43)</f>
        <v>0</v>
      </c>
      <c r="J41" s="236"/>
      <c r="K41" s="236">
        <f>SUM(K42:K43)</f>
        <v>0</v>
      </c>
      <c r="L41" s="236"/>
      <c r="M41" s="236">
        <f>SUM(M42:M43)</f>
        <v>0</v>
      </c>
      <c r="N41" s="235"/>
      <c r="O41" s="235">
        <f>SUM(O42:O43)</f>
        <v>0</v>
      </c>
      <c r="P41" s="235"/>
      <c r="Q41" s="235">
        <f>SUM(Q42:Q43)</f>
        <v>0</v>
      </c>
      <c r="R41" s="236"/>
      <c r="S41" s="236"/>
      <c r="T41" s="237"/>
      <c r="U41" s="231"/>
      <c r="V41" s="231">
        <f>SUM(V42:V43)</f>
        <v>0</v>
      </c>
      <c r="W41" s="231"/>
      <c r="X41" s="231"/>
      <c r="Y41" s="231"/>
      <c r="AG41" t="s">
        <v>157</v>
      </c>
    </row>
    <row r="42" spans="1:60" outlineLevel="1" x14ac:dyDescent="0.2">
      <c r="A42" s="249">
        <v>32</v>
      </c>
      <c r="B42" s="250" t="s">
        <v>989</v>
      </c>
      <c r="C42" s="264" t="s">
        <v>990</v>
      </c>
      <c r="D42" s="251" t="s">
        <v>991</v>
      </c>
      <c r="E42" s="252">
        <v>110</v>
      </c>
      <c r="F42" s="253"/>
      <c r="G42" s="254">
        <f>ROUND(E42*F42,2)</f>
        <v>0</v>
      </c>
      <c r="H42" s="253"/>
      <c r="I42" s="254">
        <f>ROUND(E42*H42,2)</f>
        <v>0</v>
      </c>
      <c r="J42" s="253"/>
      <c r="K42" s="254">
        <f>ROUND(E42*J42,2)</f>
        <v>0</v>
      </c>
      <c r="L42" s="254">
        <v>21</v>
      </c>
      <c r="M42" s="254">
        <f>G42*(1+L42/100)</f>
        <v>0</v>
      </c>
      <c r="N42" s="252">
        <v>0</v>
      </c>
      <c r="O42" s="252">
        <f>ROUND(E42*N42,2)</f>
        <v>0</v>
      </c>
      <c r="P42" s="252">
        <v>0</v>
      </c>
      <c r="Q42" s="252">
        <f>ROUND(E42*P42,2)</f>
        <v>0</v>
      </c>
      <c r="R42" s="254"/>
      <c r="S42" s="254" t="s">
        <v>252</v>
      </c>
      <c r="T42" s="255" t="s">
        <v>253</v>
      </c>
      <c r="U42" s="224">
        <v>0</v>
      </c>
      <c r="V42" s="224">
        <f>ROUND(E42*U42,2)</f>
        <v>0</v>
      </c>
      <c r="W42" s="224"/>
      <c r="X42" s="224" t="s">
        <v>163</v>
      </c>
      <c r="Y42" s="224" t="s">
        <v>164</v>
      </c>
      <c r="Z42" s="213"/>
      <c r="AA42" s="213"/>
      <c r="AB42" s="213"/>
      <c r="AC42" s="213"/>
      <c r="AD42" s="213"/>
      <c r="AE42" s="213"/>
      <c r="AF42" s="213"/>
      <c r="AG42" s="213" t="s">
        <v>927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9">
        <v>33</v>
      </c>
      <c r="B43" s="250" t="s">
        <v>992</v>
      </c>
      <c r="C43" s="264" t="s">
        <v>993</v>
      </c>
      <c r="D43" s="251" t="s">
        <v>978</v>
      </c>
      <c r="E43" s="252">
        <v>1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21</v>
      </c>
      <c r="M43" s="254">
        <f>G43*(1+L43/100)</f>
        <v>0</v>
      </c>
      <c r="N43" s="252">
        <v>0</v>
      </c>
      <c r="O43" s="252">
        <f>ROUND(E43*N43,2)</f>
        <v>0</v>
      </c>
      <c r="P43" s="252">
        <v>0</v>
      </c>
      <c r="Q43" s="252">
        <f>ROUND(E43*P43,2)</f>
        <v>0</v>
      </c>
      <c r="R43" s="254"/>
      <c r="S43" s="254" t="s">
        <v>252</v>
      </c>
      <c r="T43" s="255" t="s">
        <v>253</v>
      </c>
      <c r="U43" s="224">
        <v>0</v>
      </c>
      <c r="V43" s="224">
        <f>ROUND(E43*U43,2)</f>
        <v>0</v>
      </c>
      <c r="W43" s="224"/>
      <c r="X43" s="224" t="s">
        <v>163</v>
      </c>
      <c r="Y43" s="224" t="s">
        <v>164</v>
      </c>
      <c r="Z43" s="213"/>
      <c r="AA43" s="213"/>
      <c r="AB43" s="213"/>
      <c r="AC43" s="213"/>
      <c r="AD43" s="213"/>
      <c r="AE43" s="213"/>
      <c r="AF43" s="213"/>
      <c r="AG43" s="213" t="s">
        <v>927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x14ac:dyDescent="0.2">
      <c r="A44" s="232" t="s">
        <v>156</v>
      </c>
      <c r="B44" s="233" t="s">
        <v>111</v>
      </c>
      <c r="C44" s="259" t="s">
        <v>112</v>
      </c>
      <c r="D44" s="234"/>
      <c r="E44" s="235"/>
      <c r="F44" s="236"/>
      <c r="G44" s="236">
        <f>SUMIF(AG45:AG51,"&lt;&gt;NOR",G45:G51)</f>
        <v>0</v>
      </c>
      <c r="H44" s="236"/>
      <c r="I44" s="236">
        <f>SUM(I45:I51)</f>
        <v>0</v>
      </c>
      <c r="J44" s="236"/>
      <c r="K44" s="236">
        <f>SUM(K45:K51)</f>
        <v>0</v>
      </c>
      <c r="L44" s="236"/>
      <c r="M44" s="236">
        <f>SUM(M45:M51)</f>
        <v>0</v>
      </c>
      <c r="N44" s="235"/>
      <c r="O44" s="235">
        <f>SUM(O45:O51)</f>
        <v>4</v>
      </c>
      <c r="P44" s="235"/>
      <c r="Q44" s="235">
        <f>SUM(Q45:Q51)</f>
        <v>4</v>
      </c>
      <c r="R44" s="236"/>
      <c r="S44" s="236"/>
      <c r="T44" s="237"/>
      <c r="U44" s="231"/>
      <c r="V44" s="231">
        <f>SUM(V45:V51)</f>
        <v>0</v>
      </c>
      <c r="W44" s="231"/>
      <c r="X44" s="231"/>
      <c r="Y44" s="231"/>
      <c r="AG44" t="s">
        <v>157</v>
      </c>
    </row>
    <row r="45" spans="1:60" ht="33.75" outlineLevel="1" x14ac:dyDescent="0.2">
      <c r="A45" s="239">
        <v>34</v>
      </c>
      <c r="B45" s="240" t="s">
        <v>994</v>
      </c>
      <c r="C45" s="260" t="s">
        <v>995</v>
      </c>
      <c r="D45" s="241" t="s">
        <v>256</v>
      </c>
      <c r="E45" s="242">
        <v>1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2">
        <v>0</v>
      </c>
      <c r="O45" s="242">
        <f>ROUND(E45*N45,2)</f>
        <v>0</v>
      </c>
      <c r="P45" s="242">
        <v>0</v>
      </c>
      <c r="Q45" s="242">
        <f>ROUND(E45*P45,2)</f>
        <v>0</v>
      </c>
      <c r="R45" s="244"/>
      <c r="S45" s="244" t="s">
        <v>252</v>
      </c>
      <c r="T45" s="245" t="s">
        <v>253</v>
      </c>
      <c r="U45" s="224">
        <v>0</v>
      </c>
      <c r="V45" s="224">
        <f>ROUND(E45*U45,2)</f>
        <v>0</v>
      </c>
      <c r="W45" s="224"/>
      <c r="X45" s="224" t="s">
        <v>163</v>
      </c>
      <c r="Y45" s="224" t="s">
        <v>164</v>
      </c>
      <c r="Z45" s="213"/>
      <c r="AA45" s="213"/>
      <c r="AB45" s="213"/>
      <c r="AC45" s="213"/>
      <c r="AD45" s="213"/>
      <c r="AE45" s="213"/>
      <c r="AF45" s="213"/>
      <c r="AG45" s="213" t="s">
        <v>927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">
      <c r="A46" s="220"/>
      <c r="B46" s="221"/>
      <c r="C46" s="265" t="s">
        <v>996</v>
      </c>
      <c r="D46" s="256"/>
      <c r="E46" s="256"/>
      <c r="F46" s="256"/>
      <c r="G46" s="256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3"/>
      <c r="AA46" s="213"/>
      <c r="AB46" s="213"/>
      <c r="AC46" s="213"/>
      <c r="AD46" s="213"/>
      <c r="AE46" s="213"/>
      <c r="AF46" s="213"/>
      <c r="AG46" s="213" t="s">
        <v>177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9">
        <v>35</v>
      </c>
      <c r="B47" s="250" t="s">
        <v>997</v>
      </c>
      <c r="C47" s="264" t="s">
        <v>998</v>
      </c>
      <c r="D47" s="251" t="s">
        <v>256</v>
      </c>
      <c r="E47" s="252">
        <v>1</v>
      </c>
      <c r="F47" s="253"/>
      <c r="G47" s="254">
        <f>ROUND(E47*F47,2)</f>
        <v>0</v>
      </c>
      <c r="H47" s="253"/>
      <c r="I47" s="254">
        <f>ROUND(E47*H47,2)</f>
        <v>0</v>
      </c>
      <c r="J47" s="253"/>
      <c r="K47" s="254">
        <f>ROUND(E47*J47,2)</f>
        <v>0</v>
      </c>
      <c r="L47" s="254">
        <v>21</v>
      </c>
      <c r="M47" s="254">
        <f>G47*(1+L47/100)</f>
        <v>0</v>
      </c>
      <c r="N47" s="252">
        <v>1</v>
      </c>
      <c r="O47" s="252">
        <f>ROUND(E47*N47,2)</f>
        <v>1</v>
      </c>
      <c r="P47" s="252">
        <v>1</v>
      </c>
      <c r="Q47" s="252">
        <f>ROUND(E47*P47,2)</f>
        <v>1</v>
      </c>
      <c r="R47" s="254"/>
      <c r="S47" s="254" t="s">
        <v>252</v>
      </c>
      <c r="T47" s="255" t="s">
        <v>253</v>
      </c>
      <c r="U47" s="224">
        <v>0</v>
      </c>
      <c r="V47" s="224">
        <f>ROUND(E47*U47,2)</f>
        <v>0</v>
      </c>
      <c r="W47" s="224"/>
      <c r="X47" s="224" t="s">
        <v>163</v>
      </c>
      <c r="Y47" s="224" t="s">
        <v>164</v>
      </c>
      <c r="Z47" s="213"/>
      <c r="AA47" s="213"/>
      <c r="AB47" s="213"/>
      <c r="AC47" s="213"/>
      <c r="AD47" s="213"/>
      <c r="AE47" s="213"/>
      <c r="AF47" s="213"/>
      <c r="AG47" s="213" t="s">
        <v>927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33.75" outlineLevel="1" x14ac:dyDescent="0.2">
      <c r="A48" s="239">
        <v>36</v>
      </c>
      <c r="B48" s="240" t="s">
        <v>999</v>
      </c>
      <c r="C48" s="260" t="s">
        <v>1000</v>
      </c>
      <c r="D48" s="241" t="s">
        <v>256</v>
      </c>
      <c r="E48" s="242">
        <v>1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2">
        <v>0</v>
      </c>
      <c r="O48" s="242">
        <f>ROUND(E48*N48,2)</f>
        <v>0</v>
      </c>
      <c r="P48" s="242">
        <v>0</v>
      </c>
      <c r="Q48" s="242">
        <f>ROUND(E48*P48,2)</f>
        <v>0</v>
      </c>
      <c r="R48" s="244"/>
      <c r="S48" s="244" t="s">
        <v>252</v>
      </c>
      <c r="T48" s="245" t="s">
        <v>253</v>
      </c>
      <c r="U48" s="224">
        <v>0</v>
      </c>
      <c r="V48" s="224">
        <f>ROUND(E48*U48,2)</f>
        <v>0</v>
      </c>
      <c r="W48" s="224"/>
      <c r="X48" s="224" t="s">
        <v>163</v>
      </c>
      <c r="Y48" s="224" t="s">
        <v>164</v>
      </c>
      <c r="Z48" s="213"/>
      <c r="AA48" s="213"/>
      <c r="AB48" s="213"/>
      <c r="AC48" s="213"/>
      <c r="AD48" s="213"/>
      <c r="AE48" s="213"/>
      <c r="AF48" s="213"/>
      <c r="AG48" s="213" t="s">
        <v>927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2" x14ac:dyDescent="0.2">
      <c r="A49" s="220"/>
      <c r="B49" s="221"/>
      <c r="C49" s="265" t="s">
        <v>1001</v>
      </c>
      <c r="D49" s="256"/>
      <c r="E49" s="256"/>
      <c r="F49" s="256"/>
      <c r="G49" s="256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3"/>
      <c r="AA49" s="213"/>
      <c r="AB49" s="213"/>
      <c r="AC49" s="213"/>
      <c r="AD49" s="213"/>
      <c r="AE49" s="213"/>
      <c r="AF49" s="213"/>
      <c r="AG49" s="213" t="s">
        <v>177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9">
        <v>37</v>
      </c>
      <c r="B50" s="250" t="s">
        <v>1002</v>
      </c>
      <c r="C50" s="264" t="s">
        <v>1003</v>
      </c>
      <c r="D50" s="251" t="s">
        <v>256</v>
      </c>
      <c r="E50" s="252">
        <v>1</v>
      </c>
      <c r="F50" s="253"/>
      <c r="G50" s="254">
        <f>ROUND(E50*F50,2)</f>
        <v>0</v>
      </c>
      <c r="H50" s="253"/>
      <c r="I50" s="254">
        <f>ROUND(E50*H50,2)</f>
        <v>0</v>
      </c>
      <c r="J50" s="253"/>
      <c r="K50" s="254">
        <f>ROUND(E50*J50,2)</f>
        <v>0</v>
      </c>
      <c r="L50" s="254">
        <v>21</v>
      </c>
      <c r="M50" s="254">
        <f>G50*(1+L50/100)</f>
        <v>0</v>
      </c>
      <c r="N50" s="252">
        <v>1</v>
      </c>
      <c r="O50" s="252">
        <f>ROUND(E50*N50,2)</f>
        <v>1</v>
      </c>
      <c r="P50" s="252">
        <v>1</v>
      </c>
      <c r="Q50" s="252">
        <f>ROUND(E50*P50,2)</f>
        <v>1</v>
      </c>
      <c r="R50" s="254"/>
      <c r="S50" s="254" t="s">
        <v>252</v>
      </c>
      <c r="T50" s="255" t="s">
        <v>253</v>
      </c>
      <c r="U50" s="224">
        <v>0</v>
      </c>
      <c r="V50" s="224">
        <f>ROUND(E50*U50,2)</f>
        <v>0</v>
      </c>
      <c r="W50" s="224"/>
      <c r="X50" s="224" t="s">
        <v>163</v>
      </c>
      <c r="Y50" s="224" t="s">
        <v>164</v>
      </c>
      <c r="Z50" s="213"/>
      <c r="AA50" s="213"/>
      <c r="AB50" s="213"/>
      <c r="AC50" s="213"/>
      <c r="AD50" s="213"/>
      <c r="AE50" s="213"/>
      <c r="AF50" s="213"/>
      <c r="AG50" s="213" t="s">
        <v>927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9">
        <v>38</v>
      </c>
      <c r="B51" s="250" t="s">
        <v>1004</v>
      </c>
      <c r="C51" s="264" t="s">
        <v>1005</v>
      </c>
      <c r="D51" s="251" t="s">
        <v>256</v>
      </c>
      <c r="E51" s="252">
        <v>1</v>
      </c>
      <c r="F51" s="253"/>
      <c r="G51" s="254">
        <f>ROUND(E51*F51,2)</f>
        <v>0</v>
      </c>
      <c r="H51" s="253"/>
      <c r="I51" s="254">
        <f>ROUND(E51*H51,2)</f>
        <v>0</v>
      </c>
      <c r="J51" s="253"/>
      <c r="K51" s="254">
        <f>ROUND(E51*J51,2)</f>
        <v>0</v>
      </c>
      <c r="L51" s="254">
        <v>21</v>
      </c>
      <c r="M51" s="254">
        <f>G51*(1+L51/100)</f>
        <v>0</v>
      </c>
      <c r="N51" s="252">
        <v>2</v>
      </c>
      <c r="O51" s="252">
        <f>ROUND(E51*N51,2)</f>
        <v>2</v>
      </c>
      <c r="P51" s="252">
        <v>2</v>
      </c>
      <c r="Q51" s="252">
        <f>ROUND(E51*P51,2)</f>
        <v>2</v>
      </c>
      <c r="R51" s="254"/>
      <c r="S51" s="254" t="s">
        <v>252</v>
      </c>
      <c r="T51" s="255" t="s">
        <v>253</v>
      </c>
      <c r="U51" s="224">
        <v>0</v>
      </c>
      <c r="V51" s="224">
        <f>ROUND(E51*U51,2)</f>
        <v>0</v>
      </c>
      <c r="W51" s="224"/>
      <c r="X51" s="224" t="s">
        <v>163</v>
      </c>
      <c r="Y51" s="224" t="s">
        <v>164</v>
      </c>
      <c r="Z51" s="213"/>
      <c r="AA51" s="213"/>
      <c r="AB51" s="213"/>
      <c r="AC51" s="213"/>
      <c r="AD51" s="213"/>
      <c r="AE51" s="213"/>
      <c r="AF51" s="213"/>
      <c r="AG51" s="213" t="s">
        <v>927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x14ac:dyDescent="0.2">
      <c r="A52" s="232" t="s">
        <v>156</v>
      </c>
      <c r="B52" s="233" t="s">
        <v>117</v>
      </c>
      <c r="C52" s="259" t="s">
        <v>118</v>
      </c>
      <c r="D52" s="234"/>
      <c r="E52" s="235"/>
      <c r="F52" s="236"/>
      <c r="G52" s="236">
        <f>SUMIF(AG53:AG72,"&lt;&gt;NOR",G53:G72)</f>
        <v>0</v>
      </c>
      <c r="H52" s="236"/>
      <c r="I52" s="236">
        <f>SUM(I53:I72)</f>
        <v>0</v>
      </c>
      <c r="J52" s="236"/>
      <c r="K52" s="236">
        <f>SUM(K53:K72)</f>
        <v>0</v>
      </c>
      <c r="L52" s="236"/>
      <c r="M52" s="236">
        <f>SUM(M53:M72)</f>
        <v>0</v>
      </c>
      <c r="N52" s="235"/>
      <c r="O52" s="235">
        <f>SUM(O53:O72)</f>
        <v>96</v>
      </c>
      <c r="P52" s="235"/>
      <c r="Q52" s="235">
        <f>SUM(Q53:Q72)</f>
        <v>96</v>
      </c>
      <c r="R52" s="236"/>
      <c r="S52" s="236"/>
      <c r="T52" s="237"/>
      <c r="U52" s="231"/>
      <c r="V52" s="231">
        <f>SUM(V53:V72)</f>
        <v>0</v>
      </c>
      <c r="W52" s="231"/>
      <c r="X52" s="231"/>
      <c r="Y52" s="231"/>
      <c r="AG52" t="s">
        <v>157</v>
      </c>
    </row>
    <row r="53" spans="1:60" outlineLevel="1" x14ac:dyDescent="0.2">
      <c r="A53" s="249">
        <v>39</v>
      </c>
      <c r="B53" s="250" t="s">
        <v>1006</v>
      </c>
      <c r="C53" s="264" t="s">
        <v>1007</v>
      </c>
      <c r="D53" s="251" t="s">
        <v>206</v>
      </c>
      <c r="E53" s="252">
        <v>25</v>
      </c>
      <c r="F53" s="253"/>
      <c r="G53" s="254">
        <f>ROUND(E53*F53,2)</f>
        <v>0</v>
      </c>
      <c r="H53" s="253"/>
      <c r="I53" s="254">
        <f>ROUND(E53*H53,2)</f>
        <v>0</v>
      </c>
      <c r="J53" s="253"/>
      <c r="K53" s="254">
        <f>ROUND(E53*J53,2)</f>
        <v>0</v>
      </c>
      <c r="L53" s="254">
        <v>21</v>
      </c>
      <c r="M53" s="254">
        <f>G53*(1+L53/100)</f>
        <v>0</v>
      </c>
      <c r="N53" s="252">
        <v>0</v>
      </c>
      <c r="O53" s="252">
        <f>ROUND(E53*N53,2)</f>
        <v>0</v>
      </c>
      <c r="P53" s="252">
        <v>0</v>
      </c>
      <c r="Q53" s="252">
        <f>ROUND(E53*P53,2)</f>
        <v>0</v>
      </c>
      <c r="R53" s="254"/>
      <c r="S53" s="254" t="s">
        <v>252</v>
      </c>
      <c r="T53" s="255" t="s">
        <v>253</v>
      </c>
      <c r="U53" s="224">
        <v>0</v>
      </c>
      <c r="V53" s="224">
        <f>ROUND(E53*U53,2)</f>
        <v>0</v>
      </c>
      <c r="W53" s="224"/>
      <c r="X53" s="224" t="s">
        <v>163</v>
      </c>
      <c r="Y53" s="224" t="s">
        <v>164</v>
      </c>
      <c r="Z53" s="213"/>
      <c r="AA53" s="213"/>
      <c r="AB53" s="213"/>
      <c r="AC53" s="213"/>
      <c r="AD53" s="213"/>
      <c r="AE53" s="213"/>
      <c r="AF53" s="213"/>
      <c r="AG53" s="213" t="s">
        <v>927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49">
        <v>40</v>
      </c>
      <c r="B54" s="250" t="s">
        <v>1008</v>
      </c>
      <c r="C54" s="264" t="s">
        <v>1009</v>
      </c>
      <c r="D54" s="251" t="s">
        <v>206</v>
      </c>
      <c r="E54" s="252">
        <v>6</v>
      </c>
      <c r="F54" s="253"/>
      <c r="G54" s="254">
        <f>ROUND(E54*F54,2)</f>
        <v>0</v>
      </c>
      <c r="H54" s="253"/>
      <c r="I54" s="254">
        <f>ROUND(E54*H54,2)</f>
        <v>0</v>
      </c>
      <c r="J54" s="253"/>
      <c r="K54" s="254">
        <f>ROUND(E54*J54,2)</f>
        <v>0</v>
      </c>
      <c r="L54" s="254">
        <v>21</v>
      </c>
      <c r="M54" s="254">
        <f>G54*(1+L54/100)</f>
        <v>0</v>
      </c>
      <c r="N54" s="252">
        <v>1</v>
      </c>
      <c r="O54" s="252">
        <f>ROUND(E54*N54,2)</f>
        <v>6</v>
      </c>
      <c r="P54" s="252">
        <v>1</v>
      </c>
      <c r="Q54" s="252">
        <f>ROUND(E54*P54,2)</f>
        <v>6</v>
      </c>
      <c r="R54" s="254"/>
      <c r="S54" s="254" t="s">
        <v>252</v>
      </c>
      <c r="T54" s="255" t="s">
        <v>253</v>
      </c>
      <c r="U54" s="224">
        <v>0</v>
      </c>
      <c r="V54" s="224">
        <f>ROUND(E54*U54,2)</f>
        <v>0</v>
      </c>
      <c r="W54" s="224"/>
      <c r="X54" s="224" t="s">
        <v>163</v>
      </c>
      <c r="Y54" s="224" t="s">
        <v>164</v>
      </c>
      <c r="Z54" s="213"/>
      <c r="AA54" s="213"/>
      <c r="AB54" s="213"/>
      <c r="AC54" s="213"/>
      <c r="AD54" s="213"/>
      <c r="AE54" s="213"/>
      <c r="AF54" s="213"/>
      <c r="AG54" s="213" t="s">
        <v>927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9">
        <v>41</v>
      </c>
      <c r="B55" s="250" t="s">
        <v>1010</v>
      </c>
      <c r="C55" s="264" t="s">
        <v>1011</v>
      </c>
      <c r="D55" s="251" t="s">
        <v>206</v>
      </c>
      <c r="E55" s="252">
        <v>50</v>
      </c>
      <c r="F55" s="253"/>
      <c r="G55" s="254">
        <f>ROUND(E55*F55,2)</f>
        <v>0</v>
      </c>
      <c r="H55" s="253"/>
      <c r="I55" s="254">
        <f>ROUND(E55*H55,2)</f>
        <v>0</v>
      </c>
      <c r="J55" s="253"/>
      <c r="K55" s="254">
        <f>ROUND(E55*J55,2)</f>
        <v>0</v>
      </c>
      <c r="L55" s="254">
        <v>21</v>
      </c>
      <c r="M55" s="254">
        <f>G55*(1+L55/100)</f>
        <v>0</v>
      </c>
      <c r="N55" s="252">
        <v>0</v>
      </c>
      <c r="O55" s="252">
        <f>ROUND(E55*N55,2)</f>
        <v>0</v>
      </c>
      <c r="P55" s="252">
        <v>0</v>
      </c>
      <c r="Q55" s="252">
        <f>ROUND(E55*P55,2)</f>
        <v>0</v>
      </c>
      <c r="R55" s="254"/>
      <c r="S55" s="254" t="s">
        <v>252</v>
      </c>
      <c r="T55" s="255" t="s">
        <v>253</v>
      </c>
      <c r="U55" s="224">
        <v>0</v>
      </c>
      <c r="V55" s="224">
        <f>ROUND(E55*U55,2)</f>
        <v>0</v>
      </c>
      <c r="W55" s="224"/>
      <c r="X55" s="224" t="s">
        <v>163</v>
      </c>
      <c r="Y55" s="224" t="s">
        <v>164</v>
      </c>
      <c r="Z55" s="213"/>
      <c r="AA55" s="213"/>
      <c r="AB55" s="213"/>
      <c r="AC55" s="213"/>
      <c r="AD55" s="213"/>
      <c r="AE55" s="213"/>
      <c r="AF55" s="213"/>
      <c r="AG55" s="213" t="s">
        <v>927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9">
        <v>42</v>
      </c>
      <c r="B56" s="250" t="s">
        <v>1012</v>
      </c>
      <c r="C56" s="264" t="s">
        <v>1013</v>
      </c>
      <c r="D56" s="251" t="s">
        <v>206</v>
      </c>
      <c r="E56" s="252">
        <v>110</v>
      </c>
      <c r="F56" s="253"/>
      <c r="G56" s="254">
        <f>ROUND(E56*F56,2)</f>
        <v>0</v>
      </c>
      <c r="H56" s="253"/>
      <c r="I56" s="254">
        <f>ROUND(E56*H56,2)</f>
        <v>0</v>
      </c>
      <c r="J56" s="253"/>
      <c r="K56" s="254">
        <f>ROUND(E56*J56,2)</f>
        <v>0</v>
      </c>
      <c r="L56" s="254">
        <v>21</v>
      </c>
      <c r="M56" s="254">
        <f>G56*(1+L56/100)</f>
        <v>0</v>
      </c>
      <c r="N56" s="252">
        <v>0</v>
      </c>
      <c r="O56" s="252">
        <f>ROUND(E56*N56,2)</f>
        <v>0</v>
      </c>
      <c r="P56" s="252">
        <v>0</v>
      </c>
      <c r="Q56" s="252">
        <f>ROUND(E56*P56,2)</f>
        <v>0</v>
      </c>
      <c r="R56" s="254"/>
      <c r="S56" s="254" t="s">
        <v>252</v>
      </c>
      <c r="T56" s="255" t="s">
        <v>253</v>
      </c>
      <c r="U56" s="224">
        <v>0</v>
      </c>
      <c r="V56" s="224">
        <f>ROUND(E56*U56,2)</f>
        <v>0</v>
      </c>
      <c r="W56" s="224"/>
      <c r="X56" s="224" t="s">
        <v>163</v>
      </c>
      <c r="Y56" s="224" t="s">
        <v>164</v>
      </c>
      <c r="Z56" s="213"/>
      <c r="AA56" s="213"/>
      <c r="AB56" s="213"/>
      <c r="AC56" s="213"/>
      <c r="AD56" s="213"/>
      <c r="AE56" s="213"/>
      <c r="AF56" s="213"/>
      <c r="AG56" s="213" t="s">
        <v>927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9">
        <v>43</v>
      </c>
      <c r="B57" s="250" t="s">
        <v>1014</v>
      </c>
      <c r="C57" s="264" t="s">
        <v>1015</v>
      </c>
      <c r="D57" s="251" t="s">
        <v>206</v>
      </c>
      <c r="E57" s="252">
        <v>190</v>
      </c>
      <c r="F57" s="253"/>
      <c r="G57" s="254">
        <f>ROUND(E57*F57,2)</f>
        <v>0</v>
      </c>
      <c r="H57" s="253"/>
      <c r="I57" s="254">
        <f>ROUND(E57*H57,2)</f>
        <v>0</v>
      </c>
      <c r="J57" s="253"/>
      <c r="K57" s="254">
        <f>ROUND(E57*J57,2)</f>
        <v>0</v>
      </c>
      <c r="L57" s="254">
        <v>21</v>
      </c>
      <c r="M57" s="254">
        <f>G57*(1+L57/100)</f>
        <v>0</v>
      </c>
      <c r="N57" s="252">
        <v>0</v>
      </c>
      <c r="O57" s="252">
        <f>ROUND(E57*N57,2)</f>
        <v>0</v>
      </c>
      <c r="P57" s="252">
        <v>0</v>
      </c>
      <c r="Q57" s="252">
        <f>ROUND(E57*P57,2)</f>
        <v>0</v>
      </c>
      <c r="R57" s="254"/>
      <c r="S57" s="254" t="s">
        <v>252</v>
      </c>
      <c r="T57" s="255" t="s">
        <v>253</v>
      </c>
      <c r="U57" s="224">
        <v>0</v>
      </c>
      <c r="V57" s="224">
        <f>ROUND(E57*U57,2)</f>
        <v>0</v>
      </c>
      <c r="W57" s="224"/>
      <c r="X57" s="224" t="s">
        <v>163</v>
      </c>
      <c r="Y57" s="224" t="s">
        <v>164</v>
      </c>
      <c r="Z57" s="213"/>
      <c r="AA57" s="213"/>
      <c r="AB57" s="213"/>
      <c r="AC57" s="213"/>
      <c r="AD57" s="213"/>
      <c r="AE57" s="213"/>
      <c r="AF57" s="213"/>
      <c r="AG57" s="213" t="s">
        <v>927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9">
        <v>44</v>
      </c>
      <c r="B58" s="250" t="s">
        <v>1016</v>
      </c>
      <c r="C58" s="264" t="s">
        <v>1017</v>
      </c>
      <c r="D58" s="251" t="s">
        <v>206</v>
      </c>
      <c r="E58" s="252">
        <v>140</v>
      </c>
      <c r="F58" s="253"/>
      <c r="G58" s="254">
        <f>ROUND(E58*F58,2)</f>
        <v>0</v>
      </c>
      <c r="H58" s="253"/>
      <c r="I58" s="254">
        <f>ROUND(E58*H58,2)</f>
        <v>0</v>
      </c>
      <c r="J58" s="253"/>
      <c r="K58" s="254">
        <f>ROUND(E58*J58,2)</f>
        <v>0</v>
      </c>
      <c r="L58" s="254">
        <v>21</v>
      </c>
      <c r="M58" s="254">
        <f>G58*(1+L58/100)</f>
        <v>0</v>
      </c>
      <c r="N58" s="252">
        <v>0</v>
      </c>
      <c r="O58" s="252">
        <f>ROUND(E58*N58,2)</f>
        <v>0</v>
      </c>
      <c r="P58" s="252">
        <v>0</v>
      </c>
      <c r="Q58" s="252">
        <f>ROUND(E58*P58,2)</f>
        <v>0</v>
      </c>
      <c r="R58" s="254"/>
      <c r="S58" s="254" t="s">
        <v>252</v>
      </c>
      <c r="T58" s="255" t="s">
        <v>253</v>
      </c>
      <c r="U58" s="224">
        <v>0</v>
      </c>
      <c r="V58" s="224">
        <f>ROUND(E58*U58,2)</f>
        <v>0</v>
      </c>
      <c r="W58" s="224"/>
      <c r="X58" s="224" t="s">
        <v>163</v>
      </c>
      <c r="Y58" s="224" t="s">
        <v>164</v>
      </c>
      <c r="Z58" s="213"/>
      <c r="AA58" s="213"/>
      <c r="AB58" s="213"/>
      <c r="AC58" s="213"/>
      <c r="AD58" s="213"/>
      <c r="AE58" s="213"/>
      <c r="AF58" s="213"/>
      <c r="AG58" s="213" t="s">
        <v>927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9">
        <v>45</v>
      </c>
      <c r="B59" s="250" t="s">
        <v>1018</v>
      </c>
      <c r="C59" s="264" t="s">
        <v>1019</v>
      </c>
      <c r="D59" s="251" t="s">
        <v>206</v>
      </c>
      <c r="E59" s="252">
        <v>280</v>
      </c>
      <c r="F59" s="253"/>
      <c r="G59" s="254">
        <f>ROUND(E59*F59,2)</f>
        <v>0</v>
      </c>
      <c r="H59" s="253"/>
      <c r="I59" s="254">
        <f>ROUND(E59*H59,2)</f>
        <v>0</v>
      </c>
      <c r="J59" s="253"/>
      <c r="K59" s="254">
        <f>ROUND(E59*J59,2)</f>
        <v>0</v>
      </c>
      <c r="L59" s="254">
        <v>21</v>
      </c>
      <c r="M59" s="254">
        <f>G59*(1+L59/100)</f>
        <v>0</v>
      </c>
      <c r="N59" s="252">
        <v>0</v>
      </c>
      <c r="O59" s="252">
        <f>ROUND(E59*N59,2)</f>
        <v>0</v>
      </c>
      <c r="P59" s="252">
        <v>0</v>
      </c>
      <c r="Q59" s="252">
        <f>ROUND(E59*P59,2)</f>
        <v>0</v>
      </c>
      <c r="R59" s="254"/>
      <c r="S59" s="254" t="s">
        <v>252</v>
      </c>
      <c r="T59" s="255" t="s">
        <v>253</v>
      </c>
      <c r="U59" s="224">
        <v>0</v>
      </c>
      <c r="V59" s="224">
        <f>ROUND(E59*U59,2)</f>
        <v>0</v>
      </c>
      <c r="W59" s="224"/>
      <c r="X59" s="224" t="s">
        <v>163</v>
      </c>
      <c r="Y59" s="224" t="s">
        <v>164</v>
      </c>
      <c r="Z59" s="213"/>
      <c r="AA59" s="213"/>
      <c r="AB59" s="213"/>
      <c r="AC59" s="213"/>
      <c r="AD59" s="213"/>
      <c r="AE59" s="213"/>
      <c r="AF59" s="213"/>
      <c r="AG59" s="213" t="s">
        <v>927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9">
        <v>46</v>
      </c>
      <c r="B60" s="250" t="s">
        <v>1020</v>
      </c>
      <c r="C60" s="264" t="s">
        <v>1021</v>
      </c>
      <c r="D60" s="251" t="s">
        <v>206</v>
      </c>
      <c r="E60" s="252">
        <v>20</v>
      </c>
      <c r="F60" s="253"/>
      <c r="G60" s="254">
        <f>ROUND(E60*F60,2)</f>
        <v>0</v>
      </c>
      <c r="H60" s="253"/>
      <c r="I60" s="254">
        <f>ROUND(E60*H60,2)</f>
        <v>0</v>
      </c>
      <c r="J60" s="253"/>
      <c r="K60" s="254">
        <f>ROUND(E60*J60,2)</f>
        <v>0</v>
      </c>
      <c r="L60" s="254">
        <v>21</v>
      </c>
      <c r="M60" s="254">
        <f>G60*(1+L60/100)</f>
        <v>0</v>
      </c>
      <c r="N60" s="252">
        <v>0</v>
      </c>
      <c r="O60" s="252">
        <f>ROUND(E60*N60,2)</f>
        <v>0</v>
      </c>
      <c r="P60" s="252">
        <v>0</v>
      </c>
      <c r="Q60" s="252">
        <f>ROUND(E60*P60,2)</f>
        <v>0</v>
      </c>
      <c r="R60" s="254"/>
      <c r="S60" s="254" t="s">
        <v>252</v>
      </c>
      <c r="T60" s="255" t="s">
        <v>253</v>
      </c>
      <c r="U60" s="224">
        <v>0</v>
      </c>
      <c r="V60" s="224">
        <f>ROUND(E60*U60,2)</f>
        <v>0</v>
      </c>
      <c r="W60" s="224"/>
      <c r="X60" s="224" t="s">
        <v>163</v>
      </c>
      <c r="Y60" s="224" t="s">
        <v>164</v>
      </c>
      <c r="Z60" s="213"/>
      <c r="AA60" s="213"/>
      <c r="AB60" s="213"/>
      <c r="AC60" s="213"/>
      <c r="AD60" s="213"/>
      <c r="AE60" s="213"/>
      <c r="AF60" s="213"/>
      <c r="AG60" s="213" t="s">
        <v>927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9">
        <v>47</v>
      </c>
      <c r="B61" s="250" t="s">
        <v>1022</v>
      </c>
      <c r="C61" s="264" t="s">
        <v>1023</v>
      </c>
      <c r="D61" s="251" t="s">
        <v>206</v>
      </c>
      <c r="E61" s="252">
        <v>25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21</v>
      </c>
      <c r="M61" s="254">
        <f>G61*(1+L61/100)</f>
        <v>0</v>
      </c>
      <c r="N61" s="252">
        <v>0</v>
      </c>
      <c r="O61" s="252">
        <f>ROUND(E61*N61,2)</f>
        <v>0</v>
      </c>
      <c r="P61" s="252">
        <v>0</v>
      </c>
      <c r="Q61" s="252">
        <f>ROUND(E61*P61,2)</f>
        <v>0</v>
      </c>
      <c r="R61" s="254"/>
      <c r="S61" s="254" t="s">
        <v>252</v>
      </c>
      <c r="T61" s="255" t="s">
        <v>253</v>
      </c>
      <c r="U61" s="224">
        <v>0</v>
      </c>
      <c r="V61" s="224">
        <f>ROUND(E61*U61,2)</f>
        <v>0</v>
      </c>
      <c r="W61" s="224"/>
      <c r="X61" s="224" t="s">
        <v>163</v>
      </c>
      <c r="Y61" s="224" t="s">
        <v>164</v>
      </c>
      <c r="Z61" s="213"/>
      <c r="AA61" s="213"/>
      <c r="AB61" s="213"/>
      <c r="AC61" s="213"/>
      <c r="AD61" s="213"/>
      <c r="AE61" s="213"/>
      <c r="AF61" s="213"/>
      <c r="AG61" s="213" t="s">
        <v>927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9">
        <v>48</v>
      </c>
      <c r="B62" s="250" t="s">
        <v>1024</v>
      </c>
      <c r="C62" s="264" t="s">
        <v>1025</v>
      </c>
      <c r="D62" s="251" t="s">
        <v>206</v>
      </c>
      <c r="E62" s="252">
        <v>846</v>
      </c>
      <c r="F62" s="253"/>
      <c r="G62" s="254">
        <f>ROUND(E62*F62,2)</f>
        <v>0</v>
      </c>
      <c r="H62" s="253"/>
      <c r="I62" s="254">
        <f>ROUND(E62*H62,2)</f>
        <v>0</v>
      </c>
      <c r="J62" s="253"/>
      <c r="K62" s="254">
        <f>ROUND(E62*J62,2)</f>
        <v>0</v>
      </c>
      <c r="L62" s="254">
        <v>21</v>
      </c>
      <c r="M62" s="254">
        <f>G62*(1+L62/100)</f>
        <v>0</v>
      </c>
      <c r="N62" s="252">
        <v>0</v>
      </c>
      <c r="O62" s="252">
        <f>ROUND(E62*N62,2)</f>
        <v>0</v>
      </c>
      <c r="P62" s="252">
        <v>0</v>
      </c>
      <c r="Q62" s="252">
        <f>ROUND(E62*P62,2)</f>
        <v>0</v>
      </c>
      <c r="R62" s="254"/>
      <c r="S62" s="254" t="s">
        <v>252</v>
      </c>
      <c r="T62" s="255" t="s">
        <v>253</v>
      </c>
      <c r="U62" s="224">
        <v>0</v>
      </c>
      <c r="V62" s="224">
        <f>ROUND(E62*U62,2)</f>
        <v>0</v>
      </c>
      <c r="W62" s="224"/>
      <c r="X62" s="224" t="s">
        <v>163</v>
      </c>
      <c r="Y62" s="224" t="s">
        <v>164</v>
      </c>
      <c r="Z62" s="213"/>
      <c r="AA62" s="213"/>
      <c r="AB62" s="213"/>
      <c r="AC62" s="213"/>
      <c r="AD62" s="213"/>
      <c r="AE62" s="213"/>
      <c r="AF62" s="213"/>
      <c r="AG62" s="213" t="s">
        <v>927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9">
        <v>49</v>
      </c>
      <c r="B63" s="250" t="s">
        <v>1026</v>
      </c>
      <c r="C63" s="264" t="s">
        <v>1027</v>
      </c>
      <c r="D63" s="251" t="s">
        <v>256</v>
      </c>
      <c r="E63" s="252">
        <v>1</v>
      </c>
      <c r="F63" s="253"/>
      <c r="G63" s="254">
        <f>ROUND(E63*F63,2)</f>
        <v>0</v>
      </c>
      <c r="H63" s="253"/>
      <c r="I63" s="254">
        <f>ROUND(E63*H63,2)</f>
        <v>0</v>
      </c>
      <c r="J63" s="253"/>
      <c r="K63" s="254">
        <f>ROUND(E63*J63,2)</f>
        <v>0</v>
      </c>
      <c r="L63" s="254">
        <v>21</v>
      </c>
      <c r="M63" s="254">
        <f>G63*(1+L63/100)</f>
        <v>0</v>
      </c>
      <c r="N63" s="252">
        <v>0</v>
      </c>
      <c r="O63" s="252">
        <f>ROUND(E63*N63,2)</f>
        <v>0</v>
      </c>
      <c r="P63" s="252">
        <v>0</v>
      </c>
      <c r="Q63" s="252">
        <f>ROUND(E63*P63,2)</f>
        <v>0</v>
      </c>
      <c r="R63" s="254"/>
      <c r="S63" s="254" t="s">
        <v>252</v>
      </c>
      <c r="T63" s="255" t="s">
        <v>253</v>
      </c>
      <c r="U63" s="224">
        <v>0</v>
      </c>
      <c r="V63" s="224">
        <f>ROUND(E63*U63,2)</f>
        <v>0</v>
      </c>
      <c r="W63" s="224"/>
      <c r="X63" s="224" t="s">
        <v>163</v>
      </c>
      <c r="Y63" s="224" t="s">
        <v>164</v>
      </c>
      <c r="Z63" s="213"/>
      <c r="AA63" s="213"/>
      <c r="AB63" s="213"/>
      <c r="AC63" s="213"/>
      <c r="AD63" s="213"/>
      <c r="AE63" s="213"/>
      <c r="AF63" s="213"/>
      <c r="AG63" s="213" t="s">
        <v>927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9">
        <v>50</v>
      </c>
      <c r="B64" s="250" t="s">
        <v>1028</v>
      </c>
      <c r="C64" s="264" t="s">
        <v>1029</v>
      </c>
      <c r="D64" s="251" t="s">
        <v>256</v>
      </c>
      <c r="E64" s="252">
        <v>25</v>
      </c>
      <c r="F64" s="253"/>
      <c r="G64" s="254">
        <f>ROUND(E64*F64,2)</f>
        <v>0</v>
      </c>
      <c r="H64" s="253"/>
      <c r="I64" s="254">
        <f>ROUND(E64*H64,2)</f>
        <v>0</v>
      </c>
      <c r="J64" s="253"/>
      <c r="K64" s="254">
        <f>ROUND(E64*J64,2)</f>
        <v>0</v>
      </c>
      <c r="L64" s="254">
        <v>21</v>
      </c>
      <c r="M64" s="254">
        <f>G64*(1+L64/100)</f>
        <v>0</v>
      </c>
      <c r="N64" s="252">
        <v>0</v>
      </c>
      <c r="O64" s="252">
        <f>ROUND(E64*N64,2)</f>
        <v>0</v>
      </c>
      <c r="P64" s="252">
        <v>0</v>
      </c>
      <c r="Q64" s="252">
        <f>ROUND(E64*P64,2)</f>
        <v>0</v>
      </c>
      <c r="R64" s="254"/>
      <c r="S64" s="254" t="s">
        <v>252</v>
      </c>
      <c r="T64" s="255" t="s">
        <v>253</v>
      </c>
      <c r="U64" s="224">
        <v>0</v>
      </c>
      <c r="V64" s="224">
        <f>ROUND(E64*U64,2)</f>
        <v>0</v>
      </c>
      <c r="W64" s="224"/>
      <c r="X64" s="224" t="s">
        <v>163</v>
      </c>
      <c r="Y64" s="224" t="s">
        <v>164</v>
      </c>
      <c r="Z64" s="213"/>
      <c r="AA64" s="213"/>
      <c r="AB64" s="213"/>
      <c r="AC64" s="213"/>
      <c r="AD64" s="213"/>
      <c r="AE64" s="213"/>
      <c r="AF64" s="213"/>
      <c r="AG64" s="213" t="s">
        <v>927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9">
        <v>51</v>
      </c>
      <c r="B65" s="250" t="s">
        <v>1030</v>
      </c>
      <c r="C65" s="264" t="s">
        <v>1031</v>
      </c>
      <c r="D65" s="251" t="s">
        <v>206</v>
      </c>
      <c r="E65" s="252">
        <v>25</v>
      </c>
      <c r="F65" s="253"/>
      <c r="G65" s="254">
        <f>ROUND(E65*F65,2)</f>
        <v>0</v>
      </c>
      <c r="H65" s="253"/>
      <c r="I65" s="254">
        <f>ROUND(E65*H65,2)</f>
        <v>0</v>
      </c>
      <c r="J65" s="253"/>
      <c r="K65" s="254">
        <f>ROUND(E65*J65,2)</f>
        <v>0</v>
      </c>
      <c r="L65" s="254">
        <v>21</v>
      </c>
      <c r="M65" s="254">
        <f>G65*(1+L65/100)</f>
        <v>0</v>
      </c>
      <c r="N65" s="252">
        <v>0</v>
      </c>
      <c r="O65" s="252">
        <f>ROUND(E65*N65,2)</f>
        <v>0</v>
      </c>
      <c r="P65" s="252">
        <v>0</v>
      </c>
      <c r="Q65" s="252">
        <f>ROUND(E65*P65,2)</f>
        <v>0</v>
      </c>
      <c r="R65" s="254"/>
      <c r="S65" s="254" t="s">
        <v>252</v>
      </c>
      <c r="T65" s="255" t="s">
        <v>253</v>
      </c>
      <c r="U65" s="224">
        <v>0</v>
      </c>
      <c r="V65" s="224">
        <f>ROUND(E65*U65,2)</f>
        <v>0</v>
      </c>
      <c r="W65" s="224"/>
      <c r="X65" s="224" t="s">
        <v>163</v>
      </c>
      <c r="Y65" s="224" t="s">
        <v>164</v>
      </c>
      <c r="Z65" s="213"/>
      <c r="AA65" s="213"/>
      <c r="AB65" s="213"/>
      <c r="AC65" s="213"/>
      <c r="AD65" s="213"/>
      <c r="AE65" s="213"/>
      <c r="AF65" s="213"/>
      <c r="AG65" s="213" t="s">
        <v>927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9">
        <v>52</v>
      </c>
      <c r="B66" s="250" t="s">
        <v>1032</v>
      </c>
      <c r="C66" s="264" t="s">
        <v>1033</v>
      </c>
      <c r="D66" s="251" t="s">
        <v>206</v>
      </c>
      <c r="E66" s="252">
        <v>20</v>
      </c>
      <c r="F66" s="253"/>
      <c r="G66" s="254">
        <f>ROUND(E66*F66,2)</f>
        <v>0</v>
      </c>
      <c r="H66" s="253"/>
      <c r="I66" s="254">
        <f>ROUND(E66*H66,2)</f>
        <v>0</v>
      </c>
      <c r="J66" s="253"/>
      <c r="K66" s="254">
        <f>ROUND(E66*J66,2)</f>
        <v>0</v>
      </c>
      <c r="L66" s="254">
        <v>21</v>
      </c>
      <c r="M66" s="254">
        <f>G66*(1+L66/100)</f>
        <v>0</v>
      </c>
      <c r="N66" s="252">
        <v>0</v>
      </c>
      <c r="O66" s="252">
        <f>ROUND(E66*N66,2)</f>
        <v>0</v>
      </c>
      <c r="P66" s="252">
        <v>0</v>
      </c>
      <c r="Q66" s="252">
        <f>ROUND(E66*P66,2)</f>
        <v>0</v>
      </c>
      <c r="R66" s="254"/>
      <c r="S66" s="254" t="s">
        <v>252</v>
      </c>
      <c r="T66" s="255" t="s">
        <v>253</v>
      </c>
      <c r="U66" s="224">
        <v>0</v>
      </c>
      <c r="V66" s="224">
        <f>ROUND(E66*U66,2)</f>
        <v>0</v>
      </c>
      <c r="W66" s="224"/>
      <c r="X66" s="224" t="s">
        <v>163</v>
      </c>
      <c r="Y66" s="224" t="s">
        <v>164</v>
      </c>
      <c r="Z66" s="213"/>
      <c r="AA66" s="213"/>
      <c r="AB66" s="213"/>
      <c r="AC66" s="213"/>
      <c r="AD66" s="213"/>
      <c r="AE66" s="213"/>
      <c r="AF66" s="213"/>
      <c r="AG66" s="213" t="s">
        <v>927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49">
        <v>53</v>
      </c>
      <c r="B67" s="250" t="s">
        <v>1034</v>
      </c>
      <c r="C67" s="264" t="s">
        <v>1035</v>
      </c>
      <c r="D67" s="251" t="s">
        <v>206</v>
      </c>
      <c r="E67" s="252">
        <v>65</v>
      </c>
      <c r="F67" s="253"/>
      <c r="G67" s="254">
        <f>ROUND(E67*F67,2)</f>
        <v>0</v>
      </c>
      <c r="H67" s="253"/>
      <c r="I67" s="254">
        <f>ROUND(E67*H67,2)</f>
        <v>0</v>
      </c>
      <c r="J67" s="253"/>
      <c r="K67" s="254">
        <f>ROUND(E67*J67,2)</f>
        <v>0</v>
      </c>
      <c r="L67" s="254">
        <v>21</v>
      </c>
      <c r="M67" s="254">
        <f>G67*(1+L67/100)</f>
        <v>0</v>
      </c>
      <c r="N67" s="252">
        <v>1</v>
      </c>
      <c r="O67" s="252">
        <f>ROUND(E67*N67,2)</f>
        <v>65</v>
      </c>
      <c r="P67" s="252">
        <v>1</v>
      </c>
      <c r="Q67" s="252">
        <f>ROUND(E67*P67,2)</f>
        <v>65</v>
      </c>
      <c r="R67" s="254"/>
      <c r="S67" s="254" t="s">
        <v>252</v>
      </c>
      <c r="T67" s="255" t="s">
        <v>253</v>
      </c>
      <c r="U67" s="224">
        <v>0</v>
      </c>
      <c r="V67" s="224">
        <f>ROUND(E67*U67,2)</f>
        <v>0</v>
      </c>
      <c r="W67" s="224"/>
      <c r="X67" s="224" t="s">
        <v>163</v>
      </c>
      <c r="Y67" s="224" t="s">
        <v>164</v>
      </c>
      <c r="Z67" s="213"/>
      <c r="AA67" s="213"/>
      <c r="AB67" s="213"/>
      <c r="AC67" s="213"/>
      <c r="AD67" s="213"/>
      <c r="AE67" s="213"/>
      <c r="AF67" s="213"/>
      <c r="AG67" s="213" t="s">
        <v>927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49">
        <v>54</v>
      </c>
      <c r="B68" s="250" t="s">
        <v>1036</v>
      </c>
      <c r="C68" s="264" t="s">
        <v>1037</v>
      </c>
      <c r="D68" s="251" t="s">
        <v>206</v>
      </c>
      <c r="E68" s="252">
        <v>25</v>
      </c>
      <c r="F68" s="253"/>
      <c r="G68" s="254">
        <f>ROUND(E68*F68,2)</f>
        <v>0</v>
      </c>
      <c r="H68" s="253"/>
      <c r="I68" s="254">
        <f>ROUND(E68*H68,2)</f>
        <v>0</v>
      </c>
      <c r="J68" s="253"/>
      <c r="K68" s="254">
        <f>ROUND(E68*J68,2)</f>
        <v>0</v>
      </c>
      <c r="L68" s="254">
        <v>21</v>
      </c>
      <c r="M68" s="254">
        <f>G68*(1+L68/100)</f>
        <v>0</v>
      </c>
      <c r="N68" s="252">
        <v>1</v>
      </c>
      <c r="O68" s="252">
        <f>ROUND(E68*N68,2)</f>
        <v>25</v>
      </c>
      <c r="P68" s="252">
        <v>1</v>
      </c>
      <c r="Q68" s="252">
        <f>ROUND(E68*P68,2)</f>
        <v>25</v>
      </c>
      <c r="R68" s="254"/>
      <c r="S68" s="254" t="s">
        <v>252</v>
      </c>
      <c r="T68" s="255" t="s">
        <v>253</v>
      </c>
      <c r="U68" s="224">
        <v>0</v>
      </c>
      <c r="V68" s="224">
        <f>ROUND(E68*U68,2)</f>
        <v>0</v>
      </c>
      <c r="W68" s="224"/>
      <c r="X68" s="224" t="s">
        <v>163</v>
      </c>
      <c r="Y68" s="224" t="s">
        <v>164</v>
      </c>
      <c r="Z68" s="213"/>
      <c r="AA68" s="213"/>
      <c r="AB68" s="213"/>
      <c r="AC68" s="213"/>
      <c r="AD68" s="213"/>
      <c r="AE68" s="213"/>
      <c r="AF68" s="213"/>
      <c r="AG68" s="213" t="s">
        <v>927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9">
        <v>55</v>
      </c>
      <c r="B69" s="250" t="s">
        <v>1038</v>
      </c>
      <c r="C69" s="264" t="s">
        <v>1039</v>
      </c>
      <c r="D69" s="251" t="s">
        <v>206</v>
      </c>
      <c r="E69" s="252">
        <v>20</v>
      </c>
      <c r="F69" s="253"/>
      <c r="G69" s="254">
        <f>ROUND(E69*F69,2)</f>
        <v>0</v>
      </c>
      <c r="H69" s="253"/>
      <c r="I69" s="254">
        <f>ROUND(E69*H69,2)</f>
        <v>0</v>
      </c>
      <c r="J69" s="253"/>
      <c r="K69" s="254">
        <f>ROUND(E69*J69,2)</f>
        <v>0</v>
      </c>
      <c r="L69" s="254">
        <v>21</v>
      </c>
      <c r="M69" s="254">
        <f>G69*(1+L69/100)</f>
        <v>0</v>
      </c>
      <c r="N69" s="252">
        <v>0</v>
      </c>
      <c r="O69" s="252">
        <f>ROUND(E69*N69,2)</f>
        <v>0</v>
      </c>
      <c r="P69" s="252">
        <v>0</v>
      </c>
      <c r="Q69" s="252">
        <f>ROUND(E69*P69,2)</f>
        <v>0</v>
      </c>
      <c r="R69" s="254"/>
      <c r="S69" s="254" t="s">
        <v>252</v>
      </c>
      <c r="T69" s="255" t="s">
        <v>253</v>
      </c>
      <c r="U69" s="224">
        <v>0</v>
      </c>
      <c r="V69" s="224">
        <f>ROUND(E69*U69,2)</f>
        <v>0</v>
      </c>
      <c r="W69" s="224"/>
      <c r="X69" s="224" t="s">
        <v>163</v>
      </c>
      <c r="Y69" s="224" t="s">
        <v>164</v>
      </c>
      <c r="Z69" s="213"/>
      <c r="AA69" s="213"/>
      <c r="AB69" s="213"/>
      <c r="AC69" s="213"/>
      <c r="AD69" s="213"/>
      <c r="AE69" s="213"/>
      <c r="AF69" s="213"/>
      <c r="AG69" s="213" t="s">
        <v>927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49">
        <v>56</v>
      </c>
      <c r="B70" s="250" t="s">
        <v>1040</v>
      </c>
      <c r="C70" s="264" t="s">
        <v>1041</v>
      </c>
      <c r="D70" s="251" t="s">
        <v>206</v>
      </c>
      <c r="E70" s="252">
        <v>20</v>
      </c>
      <c r="F70" s="253"/>
      <c r="G70" s="254">
        <f>ROUND(E70*F70,2)</f>
        <v>0</v>
      </c>
      <c r="H70" s="253"/>
      <c r="I70" s="254">
        <f>ROUND(E70*H70,2)</f>
        <v>0</v>
      </c>
      <c r="J70" s="253"/>
      <c r="K70" s="254">
        <f>ROUND(E70*J70,2)</f>
        <v>0</v>
      </c>
      <c r="L70" s="254">
        <v>21</v>
      </c>
      <c r="M70" s="254">
        <f>G70*(1+L70/100)</f>
        <v>0</v>
      </c>
      <c r="N70" s="252">
        <v>0</v>
      </c>
      <c r="O70" s="252">
        <f>ROUND(E70*N70,2)</f>
        <v>0</v>
      </c>
      <c r="P70" s="252">
        <v>0</v>
      </c>
      <c r="Q70" s="252">
        <f>ROUND(E70*P70,2)</f>
        <v>0</v>
      </c>
      <c r="R70" s="254"/>
      <c r="S70" s="254" t="s">
        <v>252</v>
      </c>
      <c r="T70" s="255" t="s">
        <v>253</v>
      </c>
      <c r="U70" s="224">
        <v>0</v>
      </c>
      <c r="V70" s="224">
        <f>ROUND(E70*U70,2)</f>
        <v>0</v>
      </c>
      <c r="W70" s="224"/>
      <c r="X70" s="224" t="s">
        <v>163</v>
      </c>
      <c r="Y70" s="224" t="s">
        <v>164</v>
      </c>
      <c r="Z70" s="213"/>
      <c r="AA70" s="213"/>
      <c r="AB70" s="213"/>
      <c r="AC70" s="213"/>
      <c r="AD70" s="213"/>
      <c r="AE70" s="213"/>
      <c r="AF70" s="213"/>
      <c r="AG70" s="213" t="s">
        <v>927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9">
        <v>57</v>
      </c>
      <c r="B71" s="250" t="s">
        <v>1042</v>
      </c>
      <c r="C71" s="264" t="s">
        <v>1043</v>
      </c>
      <c r="D71" s="251" t="s">
        <v>978</v>
      </c>
      <c r="E71" s="252">
        <v>1</v>
      </c>
      <c r="F71" s="253"/>
      <c r="G71" s="254">
        <f>ROUND(E71*F71,2)</f>
        <v>0</v>
      </c>
      <c r="H71" s="253"/>
      <c r="I71" s="254">
        <f>ROUND(E71*H71,2)</f>
        <v>0</v>
      </c>
      <c r="J71" s="253"/>
      <c r="K71" s="254">
        <f>ROUND(E71*J71,2)</f>
        <v>0</v>
      </c>
      <c r="L71" s="254">
        <v>21</v>
      </c>
      <c r="M71" s="254">
        <f>G71*(1+L71/100)</f>
        <v>0</v>
      </c>
      <c r="N71" s="252">
        <v>0</v>
      </c>
      <c r="O71" s="252">
        <f>ROUND(E71*N71,2)</f>
        <v>0</v>
      </c>
      <c r="P71" s="252">
        <v>0</v>
      </c>
      <c r="Q71" s="252">
        <f>ROUND(E71*P71,2)</f>
        <v>0</v>
      </c>
      <c r="R71" s="254"/>
      <c r="S71" s="254" t="s">
        <v>252</v>
      </c>
      <c r="T71" s="255" t="s">
        <v>253</v>
      </c>
      <c r="U71" s="224">
        <v>0</v>
      </c>
      <c r="V71" s="224">
        <f>ROUND(E71*U71,2)</f>
        <v>0</v>
      </c>
      <c r="W71" s="224"/>
      <c r="X71" s="224" t="s">
        <v>163</v>
      </c>
      <c r="Y71" s="224" t="s">
        <v>164</v>
      </c>
      <c r="Z71" s="213"/>
      <c r="AA71" s="213"/>
      <c r="AB71" s="213"/>
      <c r="AC71" s="213"/>
      <c r="AD71" s="213"/>
      <c r="AE71" s="213"/>
      <c r="AF71" s="213"/>
      <c r="AG71" s="213" t="s">
        <v>927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49">
        <v>58</v>
      </c>
      <c r="B72" s="250" t="s">
        <v>1044</v>
      </c>
      <c r="C72" s="264" t="s">
        <v>1045</v>
      </c>
      <c r="D72" s="251" t="s">
        <v>978</v>
      </c>
      <c r="E72" s="252">
        <v>1</v>
      </c>
      <c r="F72" s="253"/>
      <c r="G72" s="254">
        <f>ROUND(E72*F72,2)</f>
        <v>0</v>
      </c>
      <c r="H72" s="253"/>
      <c r="I72" s="254">
        <f>ROUND(E72*H72,2)</f>
        <v>0</v>
      </c>
      <c r="J72" s="253"/>
      <c r="K72" s="254">
        <f>ROUND(E72*J72,2)</f>
        <v>0</v>
      </c>
      <c r="L72" s="254">
        <v>21</v>
      </c>
      <c r="M72" s="254">
        <f>G72*(1+L72/100)</f>
        <v>0</v>
      </c>
      <c r="N72" s="252">
        <v>0</v>
      </c>
      <c r="O72" s="252">
        <f>ROUND(E72*N72,2)</f>
        <v>0</v>
      </c>
      <c r="P72" s="252">
        <v>0</v>
      </c>
      <c r="Q72" s="252">
        <f>ROUND(E72*P72,2)</f>
        <v>0</v>
      </c>
      <c r="R72" s="254"/>
      <c r="S72" s="254" t="s">
        <v>252</v>
      </c>
      <c r="T72" s="255" t="s">
        <v>253</v>
      </c>
      <c r="U72" s="224">
        <v>0</v>
      </c>
      <c r="V72" s="224">
        <f>ROUND(E72*U72,2)</f>
        <v>0</v>
      </c>
      <c r="W72" s="224"/>
      <c r="X72" s="224" t="s">
        <v>163</v>
      </c>
      <c r="Y72" s="224" t="s">
        <v>164</v>
      </c>
      <c r="Z72" s="213"/>
      <c r="AA72" s="213"/>
      <c r="AB72" s="213"/>
      <c r="AC72" s="213"/>
      <c r="AD72" s="213"/>
      <c r="AE72" s="213"/>
      <c r="AF72" s="213"/>
      <c r="AG72" s="213" t="s">
        <v>927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x14ac:dyDescent="0.2">
      <c r="A73" s="232" t="s">
        <v>156</v>
      </c>
      <c r="B73" s="233" t="s">
        <v>121</v>
      </c>
      <c r="C73" s="259" t="s">
        <v>122</v>
      </c>
      <c r="D73" s="234"/>
      <c r="E73" s="235"/>
      <c r="F73" s="236"/>
      <c r="G73" s="236">
        <f>SUMIF(AG74:AG91,"&lt;&gt;NOR",G74:G91)</f>
        <v>0</v>
      </c>
      <c r="H73" s="236"/>
      <c r="I73" s="236">
        <f>SUM(I74:I91)</f>
        <v>0</v>
      </c>
      <c r="J73" s="236"/>
      <c r="K73" s="236">
        <f>SUM(K74:K91)</f>
        <v>0</v>
      </c>
      <c r="L73" s="236"/>
      <c r="M73" s="236">
        <f>SUM(M74:M91)</f>
        <v>0</v>
      </c>
      <c r="N73" s="235"/>
      <c r="O73" s="235">
        <f>SUM(O74:O91)</f>
        <v>396</v>
      </c>
      <c r="P73" s="235"/>
      <c r="Q73" s="235">
        <f>SUM(Q74:Q91)</f>
        <v>396</v>
      </c>
      <c r="R73" s="236"/>
      <c r="S73" s="236"/>
      <c r="T73" s="237"/>
      <c r="U73" s="231"/>
      <c r="V73" s="231">
        <f>SUM(V74:V91)</f>
        <v>0</v>
      </c>
      <c r="W73" s="231"/>
      <c r="X73" s="231"/>
      <c r="Y73" s="231"/>
      <c r="AG73" t="s">
        <v>157</v>
      </c>
    </row>
    <row r="74" spans="1:60" outlineLevel="1" x14ac:dyDescent="0.2">
      <c r="A74" s="249">
        <v>59</v>
      </c>
      <c r="B74" s="250" t="s">
        <v>1046</v>
      </c>
      <c r="C74" s="264" t="s">
        <v>1047</v>
      </c>
      <c r="D74" s="251" t="s">
        <v>256</v>
      </c>
      <c r="E74" s="252">
        <v>1</v>
      </c>
      <c r="F74" s="253"/>
      <c r="G74" s="254">
        <f>ROUND(E74*F74,2)</f>
        <v>0</v>
      </c>
      <c r="H74" s="253"/>
      <c r="I74" s="254">
        <f>ROUND(E74*H74,2)</f>
        <v>0</v>
      </c>
      <c r="J74" s="253"/>
      <c r="K74" s="254">
        <f>ROUND(E74*J74,2)</f>
        <v>0</v>
      </c>
      <c r="L74" s="254">
        <v>21</v>
      </c>
      <c r="M74" s="254">
        <f>G74*(1+L74/100)</f>
        <v>0</v>
      </c>
      <c r="N74" s="252">
        <v>0</v>
      </c>
      <c r="O74" s="252">
        <f>ROUND(E74*N74,2)</f>
        <v>0</v>
      </c>
      <c r="P74" s="252">
        <v>0</v>
      </c>
      <c r="Q74" s="252">
        <f>ROUND(E74*P74,2)</f>
        <v>0</v>
      </c>
      <c r="R74" s="254"/>
      <c r="S74" s="254" t="s">
        <v>252</v>
      </c>
      <c r="T74" s="255" t="s">
        <v>253</v>
      </c>
      <c r="U74" s="224">
        <v>0</v>
      </c>
      <c r="V74" s="224">
        <f>ROUND(E74*U74,2)</f>
        <v>0</v>
      </c>
      <c r="W74" s="224"/>
      <c r="X74" s="224" t="s">
        <v>163</v>
      </c>
      <c r="Y74" s="224" t="s">
        <v>164</v>
      </c>
      <c r="Z74" s="213"/>
      <c r="AA74" s="213"/>
      <c r="AB74" s="213"/>
      <c r="AC74" s="213"/>
      <c r="AD74" s="213"/>
      <c r="AE74" s="213"/>
      <c r="AF74" s="213"/>
      <c r="AG74" s="213" t="s">
        <v>927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49">
        <v>60</v>
      </c>
      <c r="B75" s="250" t="s">
        <v>1048</v>
      </c>
      <c r="C75" s="264" t="s">
        <v>1049</v>
      </c>
      <c r="D75" s="251" t="s">
        <v>256</v>
      </c>
      <c r="E75" s="252">
        <v>1</v>
      </c>
      <c r="F75" s="253"/>
      <c r="G75" s="254">
        <f>ROUND(E75*F75,2)</f>
        <v>0</v>
      </c>
      <c r="H75" s="253"/>
      <c r="I75" s="254">
        <f>ROUND(E75*H75,2)</f>
        <v>0</v>
      </c>
      <c r="J75" s="253"/>
      <c r="K75" s="254">
        <f>ROUND(E75*J75,2)</f>
        <v>0</v>
      </c>
      <c r="L75" s="254">
        <v>21</v>
      </c>
      <c r="M75" s="254">
        <f>G75*(1+L75/100)</f>
        <v>0</v>
      </c>
      <c r="N75" s="252">
        <v>0</v>
      </c>
      <c r="O75" s="252">
        <f>ROUND(E75*N75,2)</f>
        <v>0</v>
      </c>
      <c r="P75" s="252">
        <v>0</v>
      </c>
      <c r="Q75" s="252">
        <f>ROUND(E75*P75,2)</f>
        <v>0</v>
      </c>
      <c r="R75" s="254"/>
      <c r="S75" s="254" t="s">
        <v>252</v>
      </c>
      <c r="T75" s="255" t="s">
        <v>253</v>
      </c>
      <c r="U75" s="224">
        <v>0</v>
      </c>
      <c r="V75" s="224">
        <f>ROUND(E75*U75,2)</f>
        <v>0</v>
      </c>
      <c r="W75" s="224"/>
      <c r="X75" s="224" t="s">
        <v>163</v>
      </c>
      <c r="Y75" s="224" t="s">
        <v>164</v>
      </c>
      <c r="Z75" s="213"/>
      <c r="AA75" s="213"/>
      <c r="AB75" s="213"/>
      <c r="AC75" s="213"/>
      <c r="AD75" s="213"/>
      <c r="AE75" s="213"/>
      <c r="AF75" s="213"/>
      <c r="AG75" s="213" t="s">
        <v>927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9">
        <v>61</v>
      </c>
      <c r="B76" s="250" t="s">
        <v>1050</v>
      </c>
      <c r="C76" s="264" t="s">
        <v>1051</v>
      </c>
      <c r="D76" s="251" t="s">
        <v>256</v>
      </c>
      <c r="E76" s="252">
        <v>10</v>
      </c>
      <c r="F76" s="253"/>
      <c r="G76" s="254">
        <f>ROUND(E76*F76,2)</f>
        <v>0</v>
      </c>
      <c r="H76" s="253"/>
      <c r="I76" s="254">
        <f>ROUND(E76*H76,2)</f>
        <v>0</v>
      </c>
      <c r="J76" s="253"/>
      <c r="K76" s="254">
        <f>ROUND(E76*J76,2)</f>
        <v>0</v>
      </c>
      <c r="L76" s="254">
        <v>21</v>
      </c>
      <c r="M76" s="254">
        <f>G76*(1+L76/100)</f>
        <v>0</v>
      </c>
      <c r="N76" s="252">
        <v>1</v>
      </c>
      <c r="O76" s="252">
        <f>ROUND(E76*N76,2)</f>
        <v>10</v>
      </c>
      <c r="P76" s="252">
        <v>1</v>
      </c>
      <c r="Q76" s="252">
        <f>ROUND(E76*P76,2)</f>
        <v>10</v>
      </c>
      <c r="R76" s="254"/>
      <c r="S76" s="254" t="s">
        <v>252</v>
      </c>
      <c r="T76" s="255" t="s">
        <v>253</v>
      </c>
      <c r="U76" s="224">
        <v>0</v>
      </c>
      <c r="V76" s="224">
        <f>ROUND(E76*U76,2)</f>
        <v>0</v>
      </c>
      <c r="W76" s="224"/>
      <c r="X76" s="224" t="s">
        <v>163</v>
      </c>
      <c r="Y76" s="224" t="s">
        <v>164</v>
      </c>
      <c r="Z76" s="213"/>
      <c r="AA76" s="213"/>
      <c r="AB76" s="213"/>
      <c r="AC76" s="213"/>
      <c r="AD76" s="213"/>
      <c r="AE76" s="213"/>
      <c r="AF76" s="213"/>
      <c r="AG76" s="213" t="s">
        <v>927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9">
        <v>62</v>
      </c>
      <c r="B77" s="250" t="s">
        <v>1052</v>
      </c>
      <c r="C77" s="264" t="s">
        <v>1053</v>
      </c>
      <c r="D77" s="251" t="s">
        <v>256</v>
      </c>
      <c r="E77" s="252">
        <v>10</v>
      </c>
      <c r="F77" s="253"/>
      <c r="G77" s="254">
        <f>ROUND(E77*F77,2)</f>
        <v>0</v>
      </c>
      <c r="H77" s="253"/>
      <c r="I77" s="254">
        <f>ROUND(E77*H77,2)</f>
        <v>0</v>
      </c>
      <c r="J77" s="253"/>
      <c r="K77" s="254">
        <f>ROUND(E77*J77,2)</f>
        <v>0</v>
      </c>
      <c r="L77" s="254">
        <v>21</v>
      </c>
      <c r="M77" s="254">
        <f>G77*(1+L77/100)</f>
        <v>0</v>
      </c>
      <c r="N77" s="252">
        <v>2</v>
      </c>
      <c r="O77" s="252">
        <f>ROUND(E77*N77,2)</f>
        <v>20</v>
      </c>
      <c r="P77" s="252">
        <v>2</v>
      </c>
      <c r="Q77" s="252">
        <f>ROUND(E77*P77,2)</f>
        <v>20</v>
      </c>
      <c r="R77" s="254"/>
      <c r="S77" s="254" t="s">
        <v>252</v>
      </c>
      <c r="T77" s="255" t="s">
        <v>253</v>
      </c>
      <c r="U77" s="224">
        <v>0</v>
      </c>
      <c r="V77" s="224">
        <f>ROUND(E77*U77,2)</f>
        <v>0</v>
      </c>
      <c r="W77" s="224"/>
      <c r="X77" s="224" t="s">
        <v>163</v>
      </c>
      <c r="Y77" s="224" t="s">
        <v>164</v>
      </c>
      <c r="Z77" s="213"/>
      <c r="AA77" s="213"/>
      <c r="AB77" s="213"/>
      <c r="AC77" s="213"/>
      <c r="AD77" s="213"/>
      <c r="AE77" s="213"/>
      <c r="AF77" s="213"/>
      <c r="AG77" s="213" t="s">
        <v>927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49">
        <v>63</v>
      </c>
      <c r="B78" s="250" t="s">
        <v>1054</v>
      </c>
      <c r="C78" s="264" t="s">
        <v>1055</v>
      </c>
      <c r="D78" s="251" t="s">
        <v>256</v>
      </c>
      <c r="E78" s="252">
        <v>12</v>
      </c>
      <c r="F78" s="253"/>
      <c r="G78" s="254">
        <f>ROUND(E78*F78,2)</f>
        <v>0</v>
      </c>
      <c r="H78" s="253"/>
      <c r="I78" s="254">
        <f>ROUND(E78*H78,2)</f>
        <v>0</v>
      </c>
      <c r="J78" s="253"/>
      <c r="K78" s="254">
        <f>ROUND(E78*J78,2)</f>
        <v>0</v>
      </c>
      <c r="L78" s="254">
        <v>21</v>
      </c>
      <c r="M78" s="254">
        <f>G78*(1+L78/100)</f>
        <v>0</v>
      </c>
      <c r="N78" s="252">
        <v>3</v>
      </c>
      <c r="O78" s="252">
        <f>ROUND(E78*N78,2)</f>
        <v>36</v>
      </c>
      <c r="P78" s="252">
        <v>3</v>
      </c>
      <c r="Q78" s="252">
        <f>ROUND(E78*P78,2)</f>
        <v>36</v>
      </c>
      <c r="R78" s="254"/>
      <c r="S78" s="254" t="s">
        <v>252</v>
      </c>
      <c r="T78" s="255" t="s">
        <v>253</v>
      </c>
      <c r="U78" s="224">
        <v>0</v>
      </c>
      <c r="V78" s="224">
        <f>ROUND(E78*U78,2)</f>
        <v>0</v>
      </c>
      <c r="W78" s="224"/>
      <c r="X78" s="224" t="s">
        <v>163</v>
      </c>
      <c r="Y78" s="224" t="s">
        <v>164</v>
      </c>
      <c r="Z78" s="213"/>
      <c r="AA78" s="213"/>
      <c r="AB78" s="213"/>
      <c r="AC78" s="213"/>
      <c r="AD78" s="213"/>
      <c r="AE78" s="213"/>
      <c r="AF78" s="213"/>
      <c r="AG78" s="213" t="s">
        <v>927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49">
        <v>64</v>
      </c>
      <c r="B79" s="250" t="s">
        <v>1056</v>
      </c>
      <c r="C79" s="264" t="s">
        <v>1057</v>
      </c>
      <c r="D79" s="251" t="s">
        <v>256</v>
      </c>
      <c r="E79" s="252">
        <v>12</v>
      </c>
      <c r="F79" s="253"/>
      <c r="G79" s="254">
        <f>ROUND(E79*F79,2)</f>
        <v>0</v>
      </c>
      <c r="H79" s="253"/>
      <c r="I79" s="254">
        <f>ROUND(E79*H79,2)</f>
        <v>0</v>
      </c>
      <c r="J79" s="253"/>
      <c r="K79" s="254">
        <f>ROUND(E79*J79,2)</f>
        <v>0</v>
      </c>
      <c r="L79" s="254">
        <v>21</v>
      </c>
      <c r="M79" s="254">
        <f>G79*(1+L79/100)</f>
        <v>0</v>
      </c>
      <c r="N79" s="252">
        <v>4</v>
      </c>
      <c r="O79" s="252">
        <f>ROUND(E79*N79,2)</f>
        <v>48</v>
      </c>
      <c r="P79" s="252">
        <v>4</v>
      </c>
      <c r="Q79" s="252">
        <f>ROUND(E79*P79,2)</f>
        <v>48</v>
      </c>
      <c r="R79" s="254"/>
      <c r="S79" s="254" t="s">
        <v>252</v>
      </c>
      <c r="T79" s="255" t="s">
        <v>253</v>
      </c>
      <c r="U79" s="224">
        <v>0</v>
      </c>
      <c r="V79" s="224">
        <f>ROUND(E79*U79,2)</f>
        <v>0</v>
      </c>
      <c r="W79" s="224"/>
      <c r="X79" s="224" t="s">
        <v>163</v>
      </c>
      <c r="Y79" s="224" t="s">
        <v>164</v>
      </c>
      <c r="Z79" s="213"/>
      <c r="AA79" s="213"/>
      <c r="AB79" s="213"/>
      <c r="AC79" s="213"/>
      <c r="AD79" s="213"/>
      <c r="AE79" s="213"/>
      <c r="AF79" s="213"/>
      <c r="AG79" s="213" t="s">
        <v>927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49">
        <v>65</v>
      </c>
      <c r="B80" s="250" t="s">
        <v>1058</v>
      </c>
      <c r="C80" s="264" t="s">
        <v>1059</v>
      </c>
      <c r="D80" s="251" t="s">
        <v>256</v>
      </c>
      <c r="E80" s="252">
        <v>1</v>
      </c>
      <c r="F80" s="253"/>
      <c r="G80" s="254">
        <f>ROUND(E80*F80,2)</f>
        <v>0</v>
      </c>
      <c r="H80" s="253"/>
      <c r="I80" s="254">
        <f>ROUND(E80*H80,2)</f>
        <v>0</v>
      </c>
      <c r="J80" s="253"/>
      <c r="K80" s="254">
        <f>ROUND(E80*J80,2)</f>
        <v>0</v>
      </c>
      <c r="L80" s="254">
        <v>21</v>
      </c>
      <c r="M80" s="254">
        <f>G80*(1+L80/100)</f>
        <v>0</v>
      </c>
      <c r="N80" s="252">
        <v>5</v>
      </c>
      <c r="O80" s="252">
        <f>ROUND(E80*N80,2)</f>
        <v>5</v>
      </c>
      <c r="P80" s="252">
        <v>5</v>
      </c>
      <c r="Q80" s="252">
        <f>ROUND(E80*P80,2)</f>
        <v>5</v>
      </c>
      <c r="R80" s="254"/>
      <c r="S80" s="254" t="s">
        <v>252</v>
      </c>
      <c r="T80" s="255" t="s">
        <v>253</v>
      </c>
      <c r="U80" s="224">
        <v>0</v>
      </c>
      <c r="V80" s="224">
        <f>ROUND(E80*U80,2)</f>
        <v>0</v>
      </c>
      <c r="W80" s="224"/>
      <c r="X80" s="224" t="s">
        <v>163</v>
      </c>
      <c r="Y80" s="224" t="s">
        <v>164</v>
      </c>
      <c r="Z80" s="213"/>
      <c r="AA80" s="213"/>
      <c r="AB80" s="213"/>
      <c r="AC80" s="213"/>
      <c r="AD80" s="213"/>
      <c r="AE80" s="213"/>
      <c r="AF80" s="213"/>
      <c r="AG80" s="213" t="s">
        <v>927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49">
        <v>66</v>
      </c>
      <c r="B81" s="250" t="s">
        <v>1060</v>
      </c>
      <c r="C81" s="264" t="s">
        <v>1061</v>
      </c>
      <c r="D81" s="251" t="s">
        <v>256</v>
      </c>
      <c r="E81" s="252">
        <v>1</v>
      </c>
      <c r="F81" s="253"/>
      <c r="G81" s="254">
        <f>ROUND(E81*F81,2)</f>
        <v>0</v>
      </c>
      <c r="H81" s="253"/>
      <c r="I81" s="254">
        <f>ROUND(E81*H81,2)</f>
        <v>0</v>
      </c>
      <c r="J81" s="253"/>
      <c r="K81" s="254">
        <f>ROUND(E81*J81,2)</f>
        <v>0</v>
      </c>
      <c r="L81" s="254">
        <v>21</v>
      </c>
      <c r="M81" s="254">
        <f>G81*(1+L81/100)</f>
        <v>0</v>
      </c>
      <c r="N81" s="252">
        <v>6</v>
      </c>
      <c r="O81" s="252">
        <f>ROUND(E81*N81,2)</f>
        <v>6</v>
      </c>
      <c r="P81" s="252">
        <v>6</v>
      </c>
      <c r="Q81" s="252">
        <f>ROUND(E81*P81,2)</f>
        <v>6</v>
      </c>
      <c r="R81" s="254"/>
      <c r="S81" s="254" t="s">
        <v>252</v>
      </c>
      <c r="T81" s="255" t="s">
        <v>253</v>
      </c>
      <c r="U81" s="224">
        <v>0</v>
      </c>
      <c r="V81" s="224">
        <f>ROUND(E81*U81,2)</f>
        <v>0</v>
      </c>
      <c r="W81" s="224"/>
      <c r="X81" s="224" t="s">
        <v>163</v>
      </c>
      <c r="Y81" s="224" t="s">
        <v>164</v>
      </c>
      <c r="Z81" s="213"/>
      <c r="AA81" s="213"/>
      <c r="AB81" s="213"/>
      <c r="AC81" s="213"/>
      <c r="AD81" s="213"/>
      <c r="AE81" s="213"/>
      <c r="AF81" s="213"/>
      <c r="AG81" s="213" t="s">
        <v>927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49">
        <v>67</v>
      </c>
      <c r="B82" s="250" t="s">
        <v>1062</v>
      </c>
      <c r="C82" s="264" t="s">
        <v>1063</v>
      </c>
      <c r="D82" s="251" t="s">
        <v>256</v>
      </c>
      <c r="E82" s="252">
        <v>1</v>
      </c>
      <c r="F82" s="253"/>
      <c r="G82" s="254">
        <f>ROUND(E82*F82,2)</f>
        <v>0</v>
      </c>
      <c r="H82" s="253"/>
      <c r="I82" s="254">
        <f>ROUND(E82*H82,2)</f>
        <v>0</v>
      </c>
      <c r="J82" s="253"/>
      <c r="K82" s="254">
        <f>ROUND(E82*J82,2)</f>
        <v>0</v>
      </c>
      <c r="L82" s="254">
        <v>21</v>
      </c>
      <c r="M82" s="254">
        <f>G82*(1+L82/100)</f>
        <v>0</v>
      </c>
      <c r="N82" s="252">
        <v>7</v>
      </c>
      <c r="O82" s="252">
        <f>ROUND(E82*N82,2)</f>
        <v>7</v>
      </c>
      <c r="P82" s="252">
        <v>7</v>
      </c>
      <c r="Q82" s="252">
        <f>ROUND(E82*P82,2)</f>
        <v>7</v>
      </c>
      <c r="R82" s="254"/>
      <c r="S82" s="254" t="s">
        <v>252</v>
      </c>
      <c r="T82" s="255" t="s">
        <v>253</v>
      </c>
      <c r="U82" s="224">
        <v>0</v>
      </c>
      <c r="V82" s="224">
        <f>ROUND(E82*U82,2)</f>
        <v>0</v>
      </c>
      <c r="W82" s="224"/>
      <c r="X82" s="224" t="s">
        <v>163</v>
      </c>
      <c r="Y82" s="224" t="s">
        <v>164</v>
      </c>
      <c r="Z82" s="213"/>
      <c r="AA82" s="213"/>
      <c r="AB82" s="213"/>
      <c r="AC82" s="213"/>
      <c r="AD82" s="213"/>
      <c r="AE82" s="213"/>
      <c r="AF82" s="213"/>
      <c r="AG82" s="213" t="s">
        <v>927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49">
        <v>68</v>
      </c>
      <c r="B83" s="250" t="s">
        <v>1064</v>
      </c>
      <c r="C83" s="264" t="s">
        <v>1065</v>
      </c>
      <c r="D83" s="251" t="s">
        <v>256</v>
      </c>
      <c r="E83" s="252">
        <v>1</v>
      </c>
      <c r="F83" s="253"/>
      <c r="G83" s="254">
        <f>ROUND(E83*F83,2)</f>
        <v>0</v>
      </c>
      <c r="H83" s="253"/>
      <c r="I83" s="254">
        <f>ROUND(E83*H83,2)</f>
        <v>0</v>
      </c>
      <c r="J83" s="253"/>
      <c r="K83" s="254">
        <f>ROUND(E83*J83,2)</f>
        <v>0</v>
      </c>
      <c r="L83" s="254">
        <v>21</v>
      </c>
      <c r="M83" s="254">
        <f>G83*(1+L83/100)</f>
        <v>0</v>
      </c>
      <c r="N83" s="252">
        <v>8</v>
      </c>
      <c r="O83" s="252">
        <f>ROUND(E83*N83,2)</f>
        <v>8</v>
      </c>
      <c r="P83" s="252">
        <v>8</v>
      </c>
      <c r="Q83" s="252">
        <f>ROUND(E83*P83,2)</f>
        <v>8</v>
      </c>
      <c r="R83" s="254"/>
      <c r="S83" s="254" t="s">
        <v>252</v>
      </c>
      <c r="T83" s="255" t="s">
        <v>253</v>
      </c>
      <c r="U83" s="224">
        <v>0</v>
      </c>
      <c r="V83" s="224">
        <f>ROUND(E83*U83,2)</f>
        <v>0</v>
      </c>
      <c r="W83" s="224"/>
      <c r="X83" s="224" t="s">
        <v>163</v>
      </c>
      <c r="Y83" s="224" t="s">
        <v>164</v>
      </c>
      <c r="Z83" s="213"/>
      <c r="AA83" s="213"/>
      <c r="AB83" s="213"/>
      <c r="AC83" s="213"/>
      <c r="AD83" s="213"/>
      <c r="AE83" s="213"/>
      <c r="AF83" s="213"/>
      <c r="AG83" s="213" t="s">
        <v>927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2.5" outlineLevel="1" x14ac:dyDescent="0.2">
      <c r="A84" s="249">
        <v>69</v>
      </c>
      <c r="B84" s="250" t="s">
        <v>1066</v>
      </c>
      <c r="C84" s="264" t="s">
        <v>1067</v>
      </c>
      <c r="D84" s="251" t="s">
        <v>256</v>
      </c>
      <c r="E84" s="252">
        <v>8</v>
      </c>
      <c r="F84" s="253"/>
      <c r="G84" s="254">
        <f>ROUND(E84*F84,2)</f>
        <v>0</v>
      </c>
      <c r="H84" s="253"/>
      <c r="I84" s="254">
        <f>ROUND(E84*H84,2)</f>
        <v>0</v>
      </c>
      <c r="J84" s="253"/>
      <c r="K84" s="254">
        <f>ROUND(E84*J84,2)</f>
        <v>0</v>
      </c>
      <c r="L84" s="254">
        <v>21</v>
      </c>
      <c r="M84" s="254">
        <f>G84*(1+L84/100)</f>
        <v>0</v>
      </c>
      <c r="N84" s="252">
        <v>9</v>
      </c>
      <c r="O84" s="252">
        <f>ROUND(E84*N84,2)</f>
        <v>72</v>
      </c>
      <c r="P84" s="252">
        <v>9</v>
      </c>
      <c r="Q84" s="252">
        <f>ROUND(E84*P84,2)</f>
        <v>72</v>
      </c>
      <c r="R84" s="254"/>
      <c r="S84" s="254" t="s">
        <v>252</v>
      </c>
      <c r="T84" s="255" t="s">
        <v>253</v>
      </c>
      <c r="U84" s="224">
        <v>0</v>
      </c>
      <c r="V84" s="224">
        <f>ROUND(E84*U84,2)</f>
        <v>0</v>
      </c>
      <c r="W84" s="224"/>
      <c r="X84" s="224" t="s">
        <v>163</v>
      </c>
      <c r="Y84" s="224" t="s">
        <v>164</v>
      </c>
      <c r="Z84" s="213"/>
      <c r="AA84" s="213"/>
      <c r="AB84" s="213"/>
      <c r="AC84" s="213"/>
      <c r="AD84" s="213"/>
      <c r="AE84" s="213"/>
      <c r="AF84" s="213"/>
      <c r="AG84" s="213" t="s">
        <v>927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49">
        <v>70</v>
      </c>
      <c r="B85" s="250" t="s">
        <v>1068</v>
      </c>
      <c r="C85" s="264" t="s">
        <v>1069</v>
      </c>
      <c r="D85" s="251" t="s">
        <v>256</v>
      </c>
      <c r="E85" s="252">
        <v>8</v>
      </c>
      <c r="F85" s="253"/>
      <c r="G85" s="254">
        <f>ROUND(E85*F85,2)</f>
        <v>0</v>
      </c>
      <c r="H85" s="253"/>
      <c r="I85" s="254">
        <f>ROUND(E85*H85,2)</f>
        <v>0</v>
      </c>
      <c r="J85" s="253"/>
      <c r="K85" s="254">
        <f>ROUND(E85*J85,2)</f>
        <v>0</v>
      </c>
      <c r="L85" s="254">
        <v>21</v>
      </c>
      <c r="M85" s="254">
        <f>G85*(1+L85/100)</f>
        <v>0</v>
      </c>
      <c r="N85" s="252">
        <v>10</v>
      </c>
      <c r="O85" s="252">
        <f>ROUND(E85*N85,2)</f>
        <v>80</v>
      </c>
      <c r="P85" s="252">
        <v>10</v>
      </c>
      <c r="Q85" s="252">
        <f>ROUND(E85*P85,2)</f>
        <v>80</v>
      </c>
      <c r="R85" s="254"/>
      <c r="S85" s="254" t="s">
        <v>252</v>
      </c>
      <c r="T85" s="255" t="s">
        <v>253</v>
      </c>
      <c r="U85" s="224">
        <v>0</v>
      </c>
      <c r="V85" s="224">
        <f>ROUND(E85*U85,2)</f>
        <v>0</v>
      </c>
      <c r="W85" s="224"/>
      <c r="X85" s="224" t="s">
        <v>163</v>
      </c>
      <c r="Y85" s="224" t="s">
        <v>164</v>
      </c>
      <c r="Z85" s="213"/>
      <c r="AA85" s="213"/>
      <c r="AB85" s="213"/>
      <c r="AC85" s="213"/>
      <c r="AD85" s="213"/>
      <c r="AE85" s="213"/>
      <c r="AF85" s="213"/>
      <c r="AG85" s="213" t="s">
        <v>927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49">
        <v>71</v>
      </c>
      <c r="B86" s="250" t="s">
        <v>1070</v>
      </c>
      <c r="C86" s="264" t="s">
        <v>1071</v>
      </c>
      <c r="D86" s="251" t="s">
        <v>256</v>
      </c>
      <c r="E86" s="252">
        <v>2</v>
      </c>
      <c r="F86" s="253"/>
      <c r="G86" s="254">
        <f>ROUND(E86*F86,2)</f>
        <v>0</v>
      </c>
      <c r="H86" s="253"/>
      <c r="I86" s="254">
        <f>ROUND(E86*H86,2)</f>
        <v>0</v>
      </c>
      <c r="J86" s="253"/>
      <c r="K86" s="254">
        <f>ROUND(E86*J86,2)</f>
        <v>0</v>
      </c>
      <c r="L86" s="254">
        <v>21</v>
      </c>
      <c r="M86" s="254">
        <f>G86*(1+L86/100)</f>
        <v>0</v>
      </c>
      <c r="N86" s="252">
        <v>11</v>
      </c>
      <c r="O86" s="252">
        <f>ROUND(E86*N86,2)</f>
        <v>22</v>
      </c>
      <c r="P86" s="252">
        <v>11</v>
      </c>
      <c r="Q86" s="252">
        <f>ROUND(E86*P86,2)</f>
        <v>22</v>
      </c>
      <c r="R86" s="254"/>
      <c r="S86" s="254" t="s">
        <v>252</v>
      </c>
      <c r="T86" s="255" t="s">
        <v>253</v>
      </c>
      <c r="U86" s="224">
        <v>0</v>
      </c>
      <c r="V86" s="224">
        <f>ROUND(E86*U86,2)</f>
        <v>0</v>
      </c>
      <c r="W86" s="224"/>
      <c r="X86" s="224" t="s">
        <v>163</v>
      </c>
      <c r="Y86" s="224" t="s">
        <v>164</v>
      </c>
      <c r="Z86" s="213"/>
      <c r="AA86" s="213"/>
      <c r="AB86" s="213"/>
      <c r="AC86" s="213"/>
      <c r="AD86" s="213"/>
      <c r="AE86" s="213"/>
      <c r="AF86" s="213"/>
      <c r="AG86" s="213" t="s">
        <v>927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49">
        <v>72</v>
      </c>
      <c r="B87" s="250" t="s">
        <v>1072</v>
      </c>
      <c r="C87" s="264" t="s">
        <v>1073</v>
      </c>
      <c r="D87" s="251" t="s">
        <v>256</v>
      </c>
      <c r="E87" s="252">
        <v>2</v>
      </c>
      <c r="F87" s="253"/>
      <c r="G87" s="254">
        <f>ROUND(E87*F87,2)</f>
        <v>0</v>
      </c>
      <c r="H87" s="253"/>
      <c r="I87" s="254">
        <f>ROUND(E87*H87,2)</f>
        <v>0</v>
      </c>
      <c r="J87" s="253"/>
      <c r="K87" s="254">
        <f>ROUND(E87*J87,2)</f>
        <v>0</v>
      </c>
      <c r="L87" s="254">
        <v>21</v>
      </c>
      <c r="M87" s="254">
        <f>G87*(1+L87/100)</f>
        <v>0</v>
      </c>
      <c r="N87" s="252">
        <v>12</v>
      </c>
      <c r="O87" s="252">
        <f>ROUND(E87*N87,2)</f>
        <v>24</v>
      </c>
      <c r="P87" s="252">
        <v>12</v>
      </c>
      <c r="Q87" s="252">
        <f>ROUND(E87*P87,2)</f>
        <v>24</v>
      </c>
      <c r="R87" s="254"/>
      <c r="S87" s="254" t="s">
        <v>252</v>
      </c>
      <c r="T87" s="255" t="s">
        <v>253</v>
      </c>
      <c r="U87" s="224">
        <v>0</v>
      </c>
      <c r="V87" s="224">
        <f>ROUND(E87*U87,2)</f>
        <v>0</v>
      </c>
      <c r="W87" s="224"/>
      <c r="X87" s="224" t="s">
        <v>163</v>
      </c>
      <c r="Y87" s="224" t="s">
        <v>164</v>
      </c>
      <c r="Z87" s="213"/>
      <c r="AA87" s="213"/>
      <c r="AB87" s="213"/>
      <c r="AC87" s="213"/>
      <c r="AD87" s="213"/>
      <c r="AE87" s="213"/>
      <c r="AF87" s="213"/>
      <c r="AG87" s="213" t="s">
        <v>927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49">
        <v>73</v>
      </c>
      <c r="B88" s="250" t="s">
        <v>1074</v>
      </c>
      <c r="C88" s="264" t="s">
        <v>1075</v>
      </c>
      <c r="D88" s="251" t="s">
        <v>256</v>
      </c>
      <c r="E88" s="252">
        <v>1</v>
      </c>
      <c r="F88" s="253"/>
      <c r="G88" s="254">
        <f>ROUND(E88*F88,2)</f>
        <v>0</v>
      </c>
      <c r="H88" s="253"/>
      <c r="I88" s="254">
        <f>ROUND(E88*H88,2)</f>
        <v>0</v>
      </c>
      <c r="J88" s="253"/>
      <c r="K88" s="254">
        <f>ROUND(E88*J88,2)</f>
        <v>0</v>
      </c>
      <c r="L88" s="254">
        <v>21</v>
      </c>
      <c r="M88" s="254">
        <f>G88*(1+L88/100)</f>
        <v>0</v>
      </c>
      <c r="N88" s="252">
        <v>13</v>
      </c>
      <c r="O88" s="252">
        <f>ROUND(E88*N88,2)</f>
        <v>13</v>
      </c>
      <c r="P88" s="252">
        <v>13</v>
      </c>
      <c r="Q88" s="252">
        <f>ROUND(E88*P88,2)</f>
        <v>13</v>
      </c>
      <c r="R88" s="254"/>
      <c r="S88" s="254" t="s">
        <v>252</v>
      </c>
      <c r="T88" s="255" t="s">
        <v>253</v>
      </c>
      <c r="U88" s="224">
        <v>0</v>
      </c>
      <c r="V88" s="224">
        <f>ROUND(E88*U88,2)</f>
        <v>0</v>
      </c>
      <c r="W88" s="224"/>
      <c r="X88" s="224" t="s">
        <v>163</v>
      </c>
      <c r="Y88" s="224" t="s">
        <v>164</v>
      </c>
      <c r="Z88" s="213"/>
      <c r="AA88" s="213"/>
      <c r="AB88" s="213"/>
      <c r="AC88" s="213"/>
      <c r="AD88" s="213"/>
      <c r="AE88" s="213"/>
      <c r="AF88" s="213"/>
      <c r="AG88" s="213" t="s">
        <v>927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49">
        <v>74</v>
      </c>
      <c r="B89" s="250" t="s">
        <v>1076</v>
      </c>
      <c r="C89" s="264" t="s">
        <v>1077</v>
      </c>
      <c r="D89" s="251" t="s">
        <v>256</v>
      </c>
      <c r="E89" s="252">
        <v>1</v>
      </c>
      <c r="F89" s="253"/>
      <c r="G89" s="254">
        <f>ROUND(E89*F89,2)</f>
        <v>0</v>
      </c>
      <c r="H89" s="253"/>
      <c r="I89" s="254">
        <f>ROUND(E89*H89,2)</f>
        <v>0</v>
      </c>
      <c r="J89" s="253"/>
      <c r="K89" s="254">
        <f>ROUND(E89*J89,2)</f>
        <v>0</v>
      </c>
      <c r="L89" s="254">
        <v>21</v>
      </c>
      <c r="M89" s="254">
        <f>G89*(1+L89/100)</f>
        <v>0</v>
      </c>
      <c r="N89" s="252">
        <v>14</v>
      </c>
      <c r="O89" s="252">
        <f>ROUND(E89*N89,2)</f>
        <v>14</v>
      </c>
      <c r="P89" s="252">
        <v>14</v>
      </c>
      <c r="Q89" s="252">
        <f>ROUND(E89*P89,2)</f>
        <v>14</v>
      </c>
      <c r="R89" s="254"/>
      <c r="S89" s="254" t="s">
        <v>252</v>
      </c>
      <c r="T89" s="255" t="s">
        <v>253</v>
      </c>
      <c r="U89" s="224">
        <v>0</v>
      </c>
      <c r="V89" s="224">
        <f>ROUND(E89*U89,2)</f>
        <v>0</v>
      </c>
      <c r="W89" s="224"/>
      <c r="X89" s="224" t="s">
        <v>163</v>
      </c>
      <c r="Y89" s="224" t="s">
        <v>164</v>
      </c>
      <c r="Z89" s="213"/>
      <c r="AA89" s="213"/>
      <c r="AB89" s="213"/>
      <c r="AC89" s="213"/>
      <c r="AD89" s="213"/>
      <c r="AE89" s="213"/>
      <c r="AF89" s="213"/>
      <c r="AG89" s="213" t="s">
        <v>927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9">
        <v>75</v>
      </c>
      <c r="B90" s="250" t="s">
        <v>1078</v>
      </c>
      <c r="C90" s="264" t="s">
        <v>1079</v>
      </c>
      <c r="D90" s="251" t="s">
        <v>978</v>
      </c>
      <c r="E90" s="252">
        <v>1</v>
      </c>
      <c r="F90" s="253"/>
      <c r="G90" s="254">
        <f>ROUND(E90*F90,2)</f>
        <v>0</v>
      </c>
      <c r="H90" s="253"/>
      <c r="I90" s="254">
        <f>ROUND(E90*H90,2)</f>
        <v>0</v>
      </c>
      <c r="J90" s="253"/>
      <c r="K90" s="254">
        <f>ROUND(E90*J90,2)</f>
        <v>0</v>
      </c>
      <c r="L90" s="254">
        <v>21</v>
      </c>
      <c r="M90" s="254">
        <f>G90*(1+L90/100)</f>
        <v>0</v>
      </c>
      <c r="N90" s="252">
        <v>15</v>
      </c>
      <c r="O90" s="252">
        <f>ROUND(E90*N90,2)</f>
        <v>15</v>
      </c>
      <c r="P90" s="252">
        <v>15</v>
      </c>
      <c r="Q90" s="252">
        <f>ROUND(E90*P90,2)</f>
        <v>15</v>
      </c>
      <c r="R90" s="254"/>
      <c r="S90" s="254" t="s">
        <v>252</v>
      </c>
      <c r="T90" s="255" t="s">
        <v>253</v>
      </c>
      <c r="U90" s="224">
        <v>0</v>
      </c>
      <c r="V90" s="224">
        <f>ROUND(E90*U90,2)</f>
        <v>0</v>
      </c>
      <c r="W90" s="224"/>
      <c r="X90" s="224" t="s">
        <v>163</v>
      </c>
      <c r="Y90" s="224" t="s">
        <v>164</v>
      </c>
      <c r="Z90" s="213"/>
      <c r="AA90" s="213"/>
      <c r="AB90" s="213"/>
      <c r="AC90" s="213"/>
      <c r="AD90" s="213"/>
      <c r="AE90" s="213"/>
      <c r="AF90" s="213"/>
      <c r="AG90" s="213" t="s">
        <v>927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49">
        <v>76</v>
      </c>
      <c r="B91" s="250" t="s">
        <v>1080</v>
      </c>
      <c r="C91" s="264" t="s">
        <v>1081</v>
      </c>
      <c r="D91" s="251" t="s">
        <v>978</v>
      </c>
      <c r="E91" s="252">
        <v>1</v>
      </c>
      <c r="F91" s="253"/>
      <c r="G91" s="254">
        <f>ROUND(E91*F91,2)</f>
        <v>0</v>
      </c>
      <c r="H91" s="253"/>
      <c r="I91" s="254">
        <f>ROUND(E91*H91,2)</f>
        <v>0</v>
      </c>
      <c r="J91" s="253"/>
      <c r="K91" s="254">
        <f>ROUND(E91*J91,2)</f>
        <v>0</v>
      </c>
      <c r="L91" s="254">
        <v>21</v>
      </c>
      <c r="M91" s="254">
        <f>G91*(1+L91/100)</f>
        <v>0</v>
      </c>
      <c r="N91" s="252">
        <v>16</v>
      </c>
      <c r="O91" s="252">
        <f>ROUND(E91*N91,2)</f>
        <v>16</v>
      </c>
      <c r="P91" s="252">
        <v>16</v>
      </c>
      <c r="Q91" s="252">
        <f>ROUND(E91*P91,2)</f>
        <v>16</v>
      </c>
      <c r="R91" s="254"/>
      <c r="S91" s="254" t="s">
        <v>252</v>
      </c>
      <c r="T91" s="255" t="s">
        <v>253</v>
      </c>
      <c r="U91" s="224">
        <v>0</v>
      </c>
      <c r="V91" s="224">
        <f>ROUND(E91*U91,2)</f>
        <v>0</v>
      </c>
      <c r="W91" s="224"/>
      <c r="X91" s="224" t="s">
        <v>163</v>
      </c>
      <c r="Y91" s="224" t="s">
        <v>164</v>
      </c>
      <c r="Z91" s="213"/>
      <c r="AA91" s="213"/>
      <c r="AB91" s="213"/>
      <c r="AC91" s="213"/>
      <c r="AD91" s="213"/>
      <c r="AE91" s="213"/>
      <c r="AF91" s="213"/>
      <c r="AG91" s="213" t="s">
        <v>927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x14ac:dyDescent="0.2">
      <c r="A92" s="232" t="s">
        <v>156</v>
      </c>
      <c r="B92" s="233" t="s">
        <v>119</v>
      </c>
      <c r="C92" s="259" t="s">
        <v>120</v>
      </c>
      <c r="D92" s="234"/>
      <c r="E92" s="235"/>
      <c r="F92" s="236"/>
      <c r="G92" s="236">
        <f>SUMIF(AG93:AG97,"&lt;&gt;NOR",G93:G97)</f>
        <v>0</v>
      </c>
      <c r="H92" s="236"/>
      <c r="I92" s="236">
        <f>SUM(I93:I97)</f>
        <v>0</v>
      </c>
      <c r="J92" s="236"/>
      <c r="K92" s="236">
        <f>SUM(K93:K97)</f>
        <v>0</v>
      </c>
      <c r="L92" s="236"/>
      <c r="M92" s="236">
        <f>SUM(M93:M97)</f>
        <v>0</v>
      </c>
      <c r="N92" s="235"/>
      <c r="O92" s="235">
        <f>SUM(O93:O97)</f>
        <v>7</v>
      </c>
      <c r="P92" s="235"/>
      <c r="Q92" s="235">
        <f>SUM(Q93:Q97)</f>
        <v>7</v>
      </c>
      <c r="R92" s="236"/>
      <c r="S92" s="236"/>
      <c r="T92" s="237"/>
      <c r="U92" s="231"/>
      <c r="V92" s="231">
        <f>SUM(V93:V97)</f>
        <v>0</v>
      </c>
      <c r="W92" s="231"/>
      <c r="X92" s="231"/>
      <c r="Y92" s="231"/>
      <c r="AG92" t="s">
        <v>157</v>
      </c>
    </row>
    <row r="93" spans="1:60" outlineLevel="1" x14ac:dyDescent="0.2">
      <c r="A93" s="249">
        <v>77</v>
      </c>
      <c r="B93" s="250" t="s">
        <v>1082</v>
      </c>
      <c r="C93" s="264" t="s">
        <v>1083</v>
      </c>
      <c r="D93" s="251" t="s">
        <v>256</v>
      </c>
      <c r="E93" s="252">
        <v>14</v>
      </c>
      <c r="F93" s="253"/>
      <c r="G93" s="254">
        <f>ROUND(E93*F93,2)</f>
        <v>0</v>
      </c>
      <c r="H93" s="253"/>
      <c r="I93" s="254">
        <f>ROUND(E93*H93,2)</f>
        <v>0</v>
      </c>
      <c r="J93" s="253"/>
      <c r="K93" s="254">
        <f>ROUND(E93*J93,2)</f>
        <v>0</v>
      </c>
      <c r="L93" s="254">
        <v>21</v>
      </c>
      <c r="M93" s="254">
        <f>G93*(1+L93/100)</f>
        <v>0</v>
      </c>
      <c r="N93" s="252">
        <v>0</v>
      </c>
      <c r="O93" s="252">
        <f>ROUND(E93*N93,2)</f>
        <v>0</v>
      </c>
      <c r="P93" s="252">
        <v>0</v>
      </c>
      <c r="Q93" s="252">
        <f>ROUND(E93*P93,2)</f>
        <v>0</v>
      </c>
      <c r="R93" s="254"/>
      <c r="S93" s="254" t="s">
        <v>252</v>
      </c>
      <c r="T93" s="255" t="s">
        <v>253</v>
      </c>
      <c r="U93" s="224">
        <v>0</v>
      </c>
      <c r="V93" s="224">
        <f>ROUND(E93*U93,2)</f>
        <v>0</v>
      </c>
      <c r="W93" s="224"/>
      <c r="X93" s="224" t="s">
        <v>163</v>
      </c>
      <c r="Y93" s="224" t="s">
        <v>164</v>
      </c>
      <c r="Z93" s="213"/>
      <c r="AA93" s="213"/>
      <c r="AB93" s="213"/>
      <c r="AC93" s="213"/>
      <c r="AD93" s="213"/>
      <c r="AE93" s="213"/>
      <c r="AF93" s="213"/>
      <c r="AG93" s="213" t="s">
        <v>927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49">
        <v>78</v>
      </c>
      <c r="B94" s="250" t="s">
        <v>1084</v>
      </c>
      <c r="C94" s="264" t="s">
        <v>1085</v>
      </c>
      <c r="D94" s="251" t="s">
        <v>256</v>
      </c>
      <c r="E94" s="252">
        <v>2</v>
      </c>
      <c r="F94" s="253"/>
      <c r="G94" s="254">
        <f>ROUND(E94*F94,2)</f>
        <v>0</v>
      </c>
      <c r="H94" s="253"/>
      <c r="I94" s="254">
        <f>ROUND(E94*H94,2)</f>
        <v>0</v>
      </c>
      <c r="J94" s="253"/>
      <c r="K94" s="254">
        <f>ROUND(E94*J94,2)</f>
        <v>0</v>
      </c>
      <c r="L94" s="254">
        <v>21</v>
      </c>
      <c r="M94" s="254">
        <f>G94*(1+L94/100)</f>
        <v>0</v>
      </c>
      <c r="N94" s="252">
        <v>1</v>
      </c>
      <c r="O94" s="252">
        <f>ROUND(E94*N94,2)</f>
        <v>2</v>
      </c>
      <c r="P94" s="252">
        <v>1</v>
      </c>
      <c r="Q94" s="252">
        <f>ROUND(E94*P94,2)</f>
        <v>2</v>
      </c>
      <c r="R94" s="254"/>
      <c r="S94" s="254" t="s">
        <v>252</v>
      </c>
      <c r="T94" s="255" t="s">
        <v>253</v>
      </c>
      <c r="U94" s="224">
        <v>0</v>
      </c>
      <c r="V94" s="224">
        <f>ROUND(E94*U94,2)</f>
        <v>0</v>
      </c>
      <c r="W94" s="224"/>
      <c r="X94" s="224" t="s">
        <v>163</v>
      </c>
      <c r="Y94" s="224" t="s">
        <v>164</v>
      </c>
      <c r="Z94" s="213"/>
      <c r="AA94" s="213"/>
      <c r="AB94" s="213"/>
      <c r="AC94" s="213"/>
      <c r="AD94" s="213"/>
      <c r="AE94" s="213"/>
      <c r="AF94" s="213"/>
      <c r="AG94" s="213" t="s">
        <v>927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49">
        <v>79</v>
      </c>
      <c r="B95" s="250" t="s">
        <v>1086</v>
      </c>
      <c r="C95" s="264" t="s">
        <v>1087</v>
      </c>
      <c r="D95" s="251" t="s">
        <v>256</v>
      </c>
      <c r="E95" s="252">
        <v>1</v>
      </c>
      <c r="F95" s="253"/>
      <c r="G95" s="254">
        <f>ROUND(E95*F95,2)</f>
        <v>0</v>
      </c>
      <c r="H95" s="253"/>
      <c r="I95" s="254">
        <f>ROUND(E95*H95,2)</f>
        <v>0</v>
      </c>
      <c r="J95" s="253"/>
      <c r="K95" s="254">
        <f>ROUND(E95*J95,2)</f>
        <v>0</v>
      </c>
      <c r="L95" s="254">
        <v>21</v>
      </c>
      <c r="M95" s="254">
        <f>G95*(1+L95/100)</f>
        <v>0</v>
      </c>
      <c r="N95" s="252">
        <v>2</v>
      </c>
      <c r="O95" s="252">
        <f>ROUND(E95*N95,2)</f>
        <v>2</v>
      </c>
      <c r="P95" s="252">
        <v>2</v>
      </c>
      <c r="Q95" s="252">
        <f>ROUND(E95*P95,2)</f>
        <v>2</v>
      </c>
      <c r="R95" s="254"/>
      <c r="S95" s="254" t="s">
        <v>252</v>
      </c>
      <c r="T95" s="255" t="s">
        <v>253</v>
      </c>
      <c r="U95" s="224">
        <v>0</v>
      </c>
      <c r="V95" s="224">
        <f>ROUND(E95*U95,2)</f>
        <v>0</v>
      </c>
      <c r="W95" s="224"/>
      <c r="X95" s="224" t="s">
        <v>163</v>
      </c>
      <c r="Y95" s="224" t="s">
        <v>164</v>
      </c>
      <c r="Z95" s="213"/>
      <c r="AA95" s="213"/>
      <c r="AB95" s="213"/>
      <c r="AC95" s="213"/>
      <c r="AD95" s="213"/>
      <c r="AE95" s="213"/>
      <c r="AF95" s="213"/>
      <c r="AG95" s="213" t="s">
        <v>927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49">
        <v>80</v>
      </c>
      <c r="B96" s="250" t="s">
        <v>1088</v>
      </c>
      <c r="C96" s="264" t="s">
        <v>1089</v>
      </c>
      <c r="D96" s="251" t="s">
        <v>256</v>
      </c>
      <c r="E96" s="252">
        <v>6</v>
      </c>
      <c r="F96" s="253"/>
      <c r="G96" s="254">
        <f>ROUND(E96*F96,2)</f>
        <v>0</v>
      </c>
      <c r="H96" s="253"/>
      <c r="I96" s="254">
        <f>ROUND(E96*H96,2)</f>
        <v>0</v>
      </c>
      <c r="J96" s="253"/>
      <c r="K96" s="254">
        <f>ROUND(E96*J96,2)</f>
        <v>0</v>
      </c>
      <c r="L96" s="254">
        <v>21</v>
      </c>
      <c r="M96" s="254">
        <f>G96*(1+L96/100)</f>
        <v>0</v>
      </c>
      <c r="N96" s="252">
        <v>0</v>
      </c>
      <c r="O96" s="252">
        <f>ROUND(E96*N96,2)</f>
        <v>0</v>
      </c>
      <c r="P96" s="252">
        <v>0</v>
      </c>
      <c r="Q96" s="252">
        <f>ROUND(E96*P96,2)</f>
        <v>0</v>
      </c>
      <c r="R96" s="254"/>
      <c r="S96" s="254" t="s">
        <v>252</v>
      </c>
      <c r="T96" s="255" t="s">
        <v>253</v>
      </c>
      <c r="U96" s="224">
        <v>0</v>
      </c>
      <c r="V96" s="224">
        <f>ROUND(E96*U96,2)</f>
        <v>0</v>
      </c>
      <c r="W96" s="224"/>
      <c r="X96" s="224" t="s">
        <v>163</v>
      </c>
      <c r="Y96" s="224" t="s">
        <v>164</v>
      </c>
      <c r="Z96" s="213"/>
      <c r="AA96" s="213"/>
      <c r="AB96" s="213"/>
      <c r="AC96" s="213"/>
      <c r="AD96" s="213"/>
      <c r="AE96" s="213"/>
      <c r="AF96" s="213"/>
      <c r="AG96" s="213" t="s">
        <v>927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49">
        <v>81</v>
      </c>
      <c r="B97" s="250" t="s">
        <v>1090</v>
      </c>
      <c r="C97" s="264" t="s">
        <v>1091</v>
      </c>
      <c r="D97" s="251" t="s">
        <v>256</v>
      </c>
      <c r="E97" s="252">
        <v>1</v>
      </c>
      <c r="F97" s="253"/>
      <c r="G97" s="254">
        <f>ROUND(E97*F97,2)</f>
        <v>0</v>
      </c>
      <c r="H97" s="253"/>
      <c r="I97" s="254">
        <f>ROUND(E97*H97,2)</f>
        <v>0</v>
      </c>
      <c r="J97" s="253"/>
      <c r="K97" s="254">
        <f>ROUND(E97*J97,2)</f>
        <v>0</v>
      </c>
      <c r="L97" s="254">
        <v>21</v>
      </c>
      <c r="M97" s="254">
        <f>G97*(1+L97/100)</f>
        <v>0</v>
      </c>
      <c r="N97" s="252">
        <v>3</v>
      </c>
      <c r="O97" s="252">
        <f>ROUND(E97*N97,2)</f>
        <v>3</v>
      </c>
      <c r="P97" s="252">
        <v>3</v>
      </c>
      <c r="Q97" s="252">
        <f>ROUND(E97*P97,2)</f>
        <v>3</v>
      </c>
      <c r="R97" s="254"/>
      <c r="S97" s="254" t="s">
        <v>252</v>
      </c>
      <c r="T97" s="255" t="s">
        <v>253</v>
      </c>
      <c r="U97" s="224">
        <v>0</v>
      </c>
      <c r="V97" s="224">
        <f>ROUND(E97*U97,2)</f>
        <v>0</v>
      </c>
      <c r="W97" s="224"/>
      <c r="X97" s="224" t="s">
        <v>163</v>
      </c>
      <c r="Y97" s="224" t="s">
        <v>164</v>
      </c>
      <c r="Z97" s="213"/>
      <c r="AA97" s="213"/>
      <c r="AB97" s="213"/>
      <c r="AC97" s="213"/>
      <c r="AD97" s="213"/>
      <c r="AE97" s="213"/>
      <c r="AF97" s="213"/>
      <c r="AG97" s="213" t="s">
        <v>927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x14ac:dyDescent="0.2">
      <c r="A98" s="232" t="s">
        <v>156</v>
      </c>
      <c r="B98" s="233" t="s">
        <v>115</v>
      </c>
      <c r="C98" s="259" t="s">
        <v>116</v>
      </c>
      <c r="D98" s="234"/>
      <c r="E98" s="235"/>
      <c r="F98" s="236"/>
      <c r="G98" s="236">
        <f>SUMIF(AG99:AG107,"&lt;&gt;NOR",G99:G107)</f>
        <v>0</v>
      </c>
      <c r="H98" s="236"/>
      <c r="I98" s="236">
        <f>SUM(I99:I107)</f>
        <v>0</v>
      </c>
      <c r="J98" s="236"/>
      <c r="K98" s="236">
        <f>SUM(K99:K107)</f>
        <v>0</v>
      </c>
      <c r="L98" s="236"/>
      <c r="M98" s="236">
        <f>SUM(M99:M107)</f>
        <v>0</v>
      </c>
      <c r="N98" s="235"/>
      <c r="O98" s="235">
        <f>SUM(O99:O107)</f>
        <v>1</v>
      </c>
      <c r="P98" s="235"/>
      <c r="Q98" s="235">
        <f>SUM(Q99:Q107)</f>
        <v>1</v>
      </c>
      <c r="R98" s="236"/>
      <c r="S98" s="236"/>
      <c r="T98" s="237"/>
      <c r="U98" s="231"/>
      <c r="V98" s="231">
        <f>SUM(V99:V107)</f>
        <v>0</v>
      </c>
      <c r="W98" s="231"/>
      <c r="X98" s="231"/>
      <c r="Y98" s="231"/>
      <c r="AG98" t="s">
        <v>157</v>
      </c>
    </row>
    <row r="99" spans="1:60" outlineLevel="1" x14ac:dyDescent="0.2">
      <c r="A99" s="249">
        <v>82</v>
      </c>
      <c r="B99" s="250" t="s">
        <v>1092</v>
      </c>
      <c r="C99" s="264" t="s">
        <v>1093</v>
      </c>
      <c r="D99" s="251" t="s">
        <v>978</v>
      </c>
      <c r="E99" s="252">
        <v>1</v>
      </c>
      <c r="F99" s="253"/>
      <c r="G99" s="254">
        <f>ROUND(E99*F99,2)</f>
        <v>0</v>
      </c>
      <c r="H99" s="253"/>
      <c r="I99" s="254">
        <f>ROUND(E99*H99,2)</f>
        <v>0</v>
      </c>
      <c r="J99" s="253"/>
      <c r="K99" s="254">
        <f>ROUND(E99*J99,2)</f>
        <v>0</v>
      </c>
      <c r="L99" s="254">
        <v>21</v>
      </c>
      <c r="M99" s="254">
        <f>G99*(1+L99/100)</f>
        <v>0</v>
      </c>
      <c r="N99" s="252">
        <v>0</v>
      </c>
      <c r="O99" s="252">
        <f>ROUND(E99*N99,2)</f>
        <v>0</v>
      </c>
      <c r="P99" s="252">
        <v>0</v>
      </c>
      <c r="Q99" s="252">
        <f>ROUND(E99*P99,2)</f>
        <v>0</v>
      </c>
      <c r="R99" s="254"/>
      <c r="S99" s="254" t="s">
        <v>252</v>
      </c>
      <c r="T99" s="255" t="s">
        <v>253</v>
      </c>
      <c r="U99" s="224">
        <v>0</v>
      </c>
      <c r="V99" s="224">
        <f>ROUND(E99*U99,2)</f>
        <v>0</v>
      </c>
      <c r="W99" s="224"/>
      <c r="X99" s="224" t="s">
        <v>163</v>
      </c>
      <c r="Y99" s="224" t="s">
        <v>164</v>
      </c>
      <c r="Z99" s="213"/>
      <c r="AA99" s="213"/>
      <c r="AB99" s="213"/>
      <c r="AC99" s="213"/>
      <c r="AD99" s="213"/>
      <c r="AE99" s="213"/>
      <c r="AF99" s="213"/>
      <c r="AG99" s="213" t="s">
        <v>927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49">
        <v>83</v>
      </c>
      <c r="B100" s="250" t="s">
        <v>1094</v>
      </c>
      <c r="C100" s="264" t="s">
        <v>1095</v>
      </c>
      <c r="D100" s="251" t="s">
        <v>978</v>
      </c>
      <c r="E100" s="252">
        <v>1</v>
      </c>
      <c r="F100" s="253"/>
      <c r="G100" s="254">
        <f>ROUND(E100*F100,2)</f>
        <v>0</v>
      </c>
      <c r="H100" s="253"/>
      <c r="I100" s="254">
        <f>ROUND(E100*H100,2)</f>
        <v>0</v>
      </c>
      <c r="J100" s="253"/>
      <c r="K100" s="254">
        <f>ROUND(E100*J100,2)</f>
        <v>0</v>
      </c>
      <c r="L100" s="254">
        <v>21</v>
      </c>
      <c r="M100" s="254">
        <f>G100*(1+L100/100)</f>
        <v>0</v>
      </c>
      <c r="N100" s="252">
        <v>0</v>
      </c>
      <c r="O100" s="252">
        <f>ROUND(E100*N100,2)</f>
        <v>0</v>
      </c>
      <c r="P100" s="252">
        <v>0</v>
      </c>
      <c r="Q100" s="252">
        <f>ROUND(E100*P100,2)</f>
        <v>0</v>
      </c>
      <c r="R100" s="254"/>
      <c r="S100" s="254" t="s">
        <v>252</v>
      </c>
      <c r="T100" s="255" t="s">
        <v>253</v>
      </c>
      <c r="U100" s="224">
        <v>0</v>
      </c>
      <c r="V100" s="224">
        <f>ROUND(E100*U100,2)</f>
        <v>0</v>
      </c>
      <c r="W100" s="224"/>
      <c r="X100" s="224" t="s">
        <v>163</v>
      </c>
      <c r="Y100" s="224" t="s">
        <v>164</v>
      </c>
      <c r="Z100" s="213"/>
      <c r="AA100" s="213"/>
      <c r="AB100" s="213"/>
      <c r="AC100" s="213"/>
      <c r="AD100" s="213"/>
      <c r="AE100" s="213"/>
      <c r="AF100" s="213"/>
      <c r="AG100" s="213" t="s">
        <v>927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49">
        <v>84</v>
      </c>
      <c r="B101" s="250" t="s">
        <v>1096</v>
      </c>
      <c r="C101" s="264" t="s">
        <v>1097</v>
      </c>
      <c r="D101" s="251" t="s">
        <v>978</v>
      </c>
      <c r="E101" s="252">
        <v>1</v>
      </c>
      <c r="F101" s="253"/>
      <c r="G101" s="254">
        <f>ROUND(E101*F101,2)</f>
        <v>0</v>
      </c>
      <c r="H101" s="253"/>
      <c r="I101" s="254">
        <f>ROUND(E101*H101,2)</f>
        <v>0</v>
      </c>
      <c r="J101" s="253"/>
      <c r="K101" s="254">
        <f>ROUND(E101*J101,2)</f>
        <v>0</v>
      </c>
      <c r="L101" s="254">
        <v>21</v>
      </c>
      <c r="M101" s="254">
        <f>G101*(1+L101/100)</f>
        <v>0</v>
      </c>
      <c r="N101" s="252">
        <v>0</v>
      </c>
      <c r="O101" s="252">
        <f>ROUND(E101*N101,2)</f>
        <v>0</v>
      </c>
      <c r="P101" s="252">
        <v>0</v>
      </c>
      <c r="Q101" s="252">
        <f>ROUND(E101*P101,2)</f>
        <v>0</v>
      </c>
      <c r="R101" s="254"/>
      <c r="S101" s="254" t="s">
        <v>252</v>
      </c>
      <c r="T101" s="255" t="s">
        <v>253</v>
      </c>
      <c r="U101" s="224">
        <v>0</v>
      </c>
      <c r="V101" s="224">
        <f>ROUND(E101*U101,2)</f>
        <v>0</v>
      </c>
      <c r="W101" s="224"/>
      <c r="X101" s="224" t="s">
        <v>163</v>
      </c>
      <c r="Y101" s="224" t="s">
        <v>164</v>
      </c>
      <c r="Z101" s="213"/>
      <c r="AA101" s="213"/>
      <c r="AB101" s="213"/>
      <c r="AC101" s="213"/>
      <c r="AD101" s="213"/>
      <c r="AE101" s="213"/>
      <c r="AF101" s="213"/>
      <c r="AG101" s="213" t="s">
        <v>927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49">
        <v>85</v>
      </c>
      <c r="B102" s="250" t="s">
        <v>1098</v>
      </c>
      <c r="C102" s="264" t="s">
        <v>1099</v>
      </c>
      <c r="D102" s="251" t="s">
        <v>978</v>
      </c>
      <c r="E102" s="252">
        <v>1</v>
      </c>
      <c r="F102" s="253"/>
      <c r="G102" s="254">
        <f>ROUND(E102*F102,2)</f>
        <v>0</v>
      </c>
      <c r="H102" s="253"/>
      <c r="I102" s="254">
        <f>ROUND(E102*H102,2)</f>
        <v>0</v>
      </c>
      <c r="J102" s="253"/>
      <c r="K102" s="254">
        <f>ROUND(E102*J102,2)</f>
        <v>0</v>
      </c>
      <c r="L102" s="254">
        <v>21</v>
      </c>
      <c r="M102" s="254">
        <f>G102*(1+L102/100)</f>
        <v>0</v>
      </c>
      <c r="N102" s="252">
        <v>0</v>
      </c>
      <c r="O102" s="252">
        <f>ROUND(E102*N102,2)</f>
        <v>0</v>
      </c>
      <c r="P102" s="252">
        <v>0</v>
      </c>
      <c r="Q102" s="252">
        <f>ROUND(E102*P102,2)</f>
        <v>0</v>
      </c>
      <c r="R102" s="254"/>
      <c r="S102" s="254" t="s">
        <v>252</v>
      </c>
      <c r="T102" s="255" t="s">
        <v>253</v>
      </c>
      <c r="U102" s="224">
        <v>0</v>
      </c>
      <c r="V102" s="224">
        <f>ROUND(E102*U102,2)</f>
        <v>0</v>
      </c>
      <c r="W102" s="224"/>
      <c r="X102" s="224" t="s">
        <v>163</v>
      </c>
      <c r="Y102" s="224" t="s">
        <v>164</v>
      </c>
      <c r="Z102" s="213"/>
      <c r="AA102" s="213"/>
      <c r="AB102" s="213"/>
      <c r="AC102" s="213"/>
      <c r="AD102" s="213"/>
      <c r="AE102" s="213"/>
      <c r="AF102" s="213"/>
      <c r="AG102" s="213" t="s">
        <v>927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49">
        <v>86</v>
      </c>
      <c r="B103" s="250" t="s">
        <v>1100</v>
      </c>
      <c r="C103" s="264" t="s">
        <v>1101</v>
      </c>
      <c r="D103" s="251" t="s">
        <v>978</v>
      </c>
      <c r="E103" s="252">
        <v>1</v>
      </c>
      <c r="F103" s="253"/>
      <c r="G103" s="254">
        <f>ROUND(E103*F103,2)</f>
        <v>0</v>
      </c>
      <c r="H103" s="253"/>
      <c r="I103" s="254">
        <f>ROUND(E103*H103,2)</f>
        <v>0</v>
      </c>
      <c r="J103" s="253"/>
      <c r="K103" s="254">
        <f>ROUND(E103*J103,2)</f>
        <v>0</v>
      </c>
      <c r="L103" s="254">
        <v>21</v>
      </c>
      <c r="M103" s="254">
        <f>G103*(1+L103/100)</f>
        <v>0</v>
      </c>
      <c r="N103" s="252">
        <v>0</v>
      </c>
      <c r="O103" s="252">
        <f>ROUND(E103*N103,2)</f>
        <v>0</v>
      </c>
      <c r="P103" s="252">
        <v>0</v>
      </c>
      <c r="Q103" s="252">
        <f>ROUND(E103*P103,2)</f>
        <v>0</v>
      </c>
      <c r="R103" s="254"/>
      <c r="S103" s="254" t="s">
        <v>252</v>
      </c>
      <c r="T103" s="255" t="s">
        <v>253</v>
      </c>
      <c r="U103" s="224">
        <v>0</v>
      </c>
      <c r="V103" s="224">
        <f>ROUND(E103*U103,2)</f>
        <v>0</v>
      </c>
      <c r="W103" s="224"/>
      <c r="X103" s="224" t="s">
        <v>163</v>
      </c>
      <c r="Y103" s="224" t="s">
        <v>164</v>
      </c>
      <c r="Z103" s="213"/>
      <c r="AA103" s="213"/>
      <c r="AB103" s="213"/>
      <c r="AC103" s="213"/>
      <c r="AD103" s="213"/>
      <c r="AE103" s="213"/>
      <c r="AF103" s="213"/>
      <c r="AG103" s="213" t="s">
        <v>927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49">
        <v>87</v>
      </c>
      <c r="B104" s="250" t="s">
        <v>1102</v>
      </c>
      <c r="C104" s="264" t="s">
        <v>1103</v>
      </c>
      <c r="D104" s="251" t="s">
        <v>251</v>
      </c>
      <c r="E104" s="252">
        <v>24</v>
      </c>
      <c r="F104" s="253"/>
      <c r="G104" s="254">
        <f>ROUND(E104*F104,2)</f>
        <v>0</v>
      </c>
      <c r="H104" s="253"/>
      <c r="I104" s="254">
        <f>ROUND(E104*H104,2)</f>
        <v>0</v>
      </c>
      <c r="J104" s="253"/>
      <c r="K104" s="254">
        <f>ROUND(E104*J104,2)</f>
        <v>0</v>
      </c>
      <c r="L104" s="254">
        <v>21</v>
      </c>
      <c r="M104" s="254">
        <f>G104*(1+L104/100)</f>
        <v>0</v>
      </c>
      <c r="N104" s="252">
        <v>0</v>
      </c>
      <c r="O104" s="252">
        <f>ROUND(E104*N104,2)</f>
        <v>0</v>
      </c>
      <c r="P104" s="252">
        <v>0</v>
      </c>
      <c r="Q104" s="252">
        <f>ROUND(E104*P104,2)</f>
        <v>0</v>
      </c>
      <c r="R104" s="254"/>
      <c r="S104" s="254" t="s">
        <v>252</v>
      </c>
      <c r="T104" s="255" t="s">
        <v>253</v>
      </c>
      <c r="U104" s="224">
        <v>0</v>
      </c>
      <c r="V104" s="224">
        <f>ROUND(E104*U104,2)</f>
        <v>0</v>
      </c>
      <c r="W104" s="224"/>
      <c r="X104" s="224" t="s">
        <v>163</v>
      </c>
      <c r="Y104" s="224" t="s">
        <v>164</v>
      </c>
      <c r="Z104" s="213"/>
      <c r="AA104" s="213"/>
      <c r="AB104" s="213"/>
      <c r="AC104" s="213"/>
      <c r="AD104" s="213"/>
      <c r="AE104" s="213"/>
      <c r="AF104" s="213"/>
      <c r="AG104" s="213" t="s">
        <v>927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49">
        <v>88</v>
      </c>
      <c r="B105" s="250" t="s">
        <v>1104</v>
      </c>
      <c r="C105" s="264" t="s">
        <v>1105</v>
      </c>
      <c r="D105" s="251" t="s">
        <v>978</v>
      </c>
      <c r="E105" s="252">
        <v>1</v>
      </c>
      <c r="F105" s="253"/>
      <c r="G105" s="254">
        <f>ROUND(E105*F105,2)</f>
        <v>0</v>
      </c>
      <c r="H105" s="253"/>
      <c r="I105" s="254">
        <f>ROUND(E105*H105,2)</f>
        <v>0</v>
      </c>
      <c r="J105" s="253"/>
      <c r="K105" s="254">
        <f>ROUND(E105*J105,2)</f>
        <v>0</v>
      </c>
      <c r="L105" s="254">
        <v>21</v>
      </c>
      <c r="M105" s="254">
        <f>G105*(1+L105/100)</f>
        <v>0</v>
      </c>
      <c r="N105" s="252">
        <v>0</v>
      </c>
      <c r="O105" s="252">
        <f>ROUND(E105*N105,2)</f>
        <v>0</v>
      </c>
      <c r="P105" s="252">
        <v>0</v>
      </c>
      <c r="Q105" s="252">
        <f>ROUND(E105*P105,2)</f>
        <v>0</v>
      </c>
      <c r="R105" s="254"/>
      <c r="S105" s="254" t="s">
        <v>252</v>
      </c>
      <c r="T105" s="255" t="s">
        <v>253</v>
      </c>
      <c r="U105" s="224">
        <v>0</v>
      </c>
      <c r="V105" s="224">
        <f>ROUND(E105*U105,2)</f>
        <v>0</v>
      </c>
      <c r="W105" s="224"/>
      <c r="X105" s="224" t="s">
        <v>163</v>
      </c>
      <c r="Y105" s="224" t="s">
        <v>164</v>
      </c>
      <c r="Z105" s="213"/>
      <c r="AA105" s="213"/>
      <c r="AB105" s="213"/>
      <c r="AC105" s="213"/>
      <c r="AD105" s="213"/>
      <c r="AE105" s="213"/>
      <c r="AF105" s="213"/>
      <c r="AG105" s="213" t="s">
        <v>927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49">
        <v>89</v>
      </c>
      <c r="B106" s="250" t="s">
        <v>1106</v>
      </c>
      <c r="C106" s="264" t="s">
        <v>1107</v>
      </c>
      <c r="D106" s="251" t="s">
        <v>978</v>
      </c>
      <c r="E106" s="252">
        <v>1</v>
      </c>
      <c r="F106" s="253"/>
      <c r="G106" s="254">
        <f>ROUND(E106*F106,2)</f>
        <v>0</v>
      </c>
      <c r="H106" s="253"/>
      <c r="I106" s="254">
        <f>ROUND(E106*H106,2)</f>
        <v>0</v>
      </c>
      <c r="J106" s="253"/>
      <c r="K106" s="254">
        <f>ROUND(E106*J106,2)</f>
        <v>0</v>
      </c>
      <c r="L106" s="254">
        <v>21</v>
      </c>
      <c r="M106" s="254">
        <f>G106*(1+L106/100)</f>
        <v>0</v>
      </c>
      <c r="N106" s="252">
        <v>1</v>
      </c>
      <c r="O106" s="252">
        <f>ROUND(E106*N106,2)</f>
        <v>1</v>
      </c>
      <c r="P106" s="252">
        <v>1</v>
      </c>
      <c r="Q106" s="252">
        <f>ROUND(E106*P106,2)</f>
        <v>1</v>
      </c>
      <c r="R106" s="254"/>
      <c r="S106" s="254" t="s">
        <v>252</v>
      </c>
      <c r="T106" s="255" t="s">
        <v>253</v>
      </c>
      <c r="U106" s="224">
        <v>0</v>
      </c>
      <c r="V106" s="224">
        <f>ROUND(E106*U106,2)</f>
        <v>0</v>
      </c>
      <c r="W106" s="224"/>
      <c r="X106" s="224" t="s">
        <v>163</v>
      </c>
      <c r="Y106" s="224" t="s">
        <v>164</v>
      </c>
      <c r="Z106" s="213"/>
      <c r="AA106" s="213"/>
      <c r="AB106" s="213"/>
      <c r="AC106" s="213"/>
      <c r="AD106" s="213"/>
      <c r="AE106" s="213"/>
      <c r="AF106" s="213"/>
      <c r="AG106" s="213" t="s">
        <v>927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39">
        <v>90</v>
      </c>
      <c r="B107" s="240" t="s">
        <v>1108</v>
      </c>
      <c r="C107" s="260" t="s">
        <v>1109</v>
      </c>
      <c r="D107" s="241" t="s">
        <v>978</v>
      </c>
      <c r="E107" s="242">
        <v>1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2">
        <v>0</v>
      </c>
      <c r="O107" s="242">
        <f>ROUND(E107*N107,2)</f>
        <v>0</v>
      </c>
      <c r="P107" s="242">
        <v>0</v>
      </c>
      <c r="Q107" s="242">
        <f>ROUND(E107*P107,2)</f>
        <v>0</v>
      </c>
      <c r="R107" s="244"/>
      <c r="S107" s="244" t="s">
        <v>252</v>
      </c>
      <c r="T107" s="245" t="s">
        <v>253</v>
      </c>
      <c r="U107" s="224">
        <v>0</v>
      </c>
      <c r="V107" s="224">
        <f>ROUND(E107*U107,2)</f>
        <v>0</v>
      </c>
      <c r="W107" s="224"/>
      <c r="X107" s="224" t="s">
        <v>163</v>
      </c>
      <c r="Y107" s="224" t="s">
        <v>164</v>
      </c>
      <c r="Z107" s="213"/>
      <c r="AA107" s="213"/>
      <c r="AB107" s="213"/>
      <c r="AC107" s="213"/>
      <c r="AD107" s="213"/>
      <c r="AE107" s="213"/>
      <c r="AF107" s="213"/>
      <c r="AG107" s="213" t="s">
        <v>927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x14ac:dyDescent="0.2">
      <c r="A108" s="3"/>
      <c r="B108" s="4"/>
      <c r="C108" s="269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v>12</v>
      </c>
      <c r="AF108">
        <v>21</v>
      </c>
      <c r="AG108" t="s">
        <v>142</v>
      </c>
    </row>
    <row r="109" spans="1:60" x14ac:dyDescent="0.2">
      <c r="A109" s="216"/>
      <c r="B109" s="217" t="s">
        <v>29</v>
      </c>
      <c r="C109" s="270"/>
      <c r="D109" s="218"/>
      <c r="E109" s="219"/>
      <c r="F109" s="219"/>
      <c r="G109" s="238">
        <f>G8+G34+G41+G44+G52+G73+G92+G98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E109">
        <f>SUMIF(L7:L107,AE108,G7:G107)</f>
        <v>0</v>
      </c>
      <c r="AF109">
        <f>SUMIF(L7:L107,AF108,G7:G107)</f>
        <v>0</v>
      </c>
      <c r="AG109" t="s">
        <v>922</v>
      </c>
    </row>
    <row r="110" spans="1:60" x14ac:dyDescent="0.2">
      <c r="C110" s="271"/>
      <c r="D110" s="10"/>
      <c r="AG110" t="s">
        <v>924</v>
      </c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nrZRofAAM4XYhyuc6dWs9+FfucERRG52knLGB9qDMDaXJyV17HG0iUaXJh7PBWuNGmW9PSBfMx7QtUqTYyuaA==" saltValue="YRBFVW0J1LYC+4UEKo+lgQ==" spinCount="100000" sheet="1" formatRows="0"/>
  <mergeCells count="6">
    <mergeCell ref="A1:G1"/>
    <mergeCell ref="C2:G2"/>
    <mergeCell ref="C3:G3"/>
    <mergeCell ref="C4:G4"/>
    <mergeCell ref="C46:G46"/>
    <mergeCell ref="C49:G4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D124 Pol</vt:lpstr>
      <vt:lpstr>1 D128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D124 Pol'!Názvy_tisku</vt:lpstr>
      <vt:lpstr>'1 D128 Pol'!Názvy_tisku</vt:lpstr>
      <vt:lpstr>oadresa</vt:lpstr>
      <vt:lpstr>Stavba!Objednatel</vt:lpstr>
      <vt:lpstr>Stavba!Objekt</vt:lpstr>
      <vt:lpstr>'1 D124 Pol'!Oblast_tisku</vt:lpstr>
      <vt:lpstr>'1 D128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Trunda</dc:creator>
  <cp:lastModifiedBy>Michal Trunda</cp:lastModifiedBy>
  <cp:lastPrinted>2019-03-19T12:27:02Z</cp:lastPrinted>
  <dcterms:created xsi:type="dcterms:W3CDTF">2009-04-08T07:15:50Z</dcterms:created>
  <dcterms:modified xsi:type="dcterms:W3CDTF">2025-06-27T08:57:05Z</dcterms:modified>
</cp:coreProperties>
</file>