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G:\Veřejné zakázky\VZMR\2025_VZMR_III.kategorie\14-25 Doplnění přístupového systému VZ Znojmo\"/>
    </mc:Choice>
  </mc:AlternateContent>
  <bookViews>
    <workbookView xWindow="0" yWindow="0" windowWidth="23040" windowHeight="8205" tabRatio="725"/>
  </bookViews>
  <sheets>
    <sheet name="VV" sheetId="1" r:id="rId1"/>
  </sheets>
  <definedNames>
    <definedName name="_xlnm._FilterDatabase" localSheetId="0" hidden="1">VV!$D$3:$D$41</definedName>
    <definedName name="DIGITAL_Bitron">VV!#REF!</definedName>
    <definedName name="DIGITAL_Videx">VV!#REF!</definedName>
    <definedName name="DOMOVNÍ_TELEFONY">#REF!</definedName>
    <definedName name="DOMULAR">#REF!</definedName>
    <definedName name="_xlnm.Print_Area" localSheetId="0">VV!$A$1:$H$37</definedName>
    <definedName name="PROPOUŠŤÁK_Videx">VV!#REF!</definedName>
    <definedName name="Příslušenství_dveřních_systémů">VV!#REF!</definedName>
    <definedName name="Příslušenství_RESISTANT">VV!#REF!</definedName>
    <definedName name="RESISTANT">VV!#REF!</definedName>
    <definedName name="Skladané_soupravy">VV!#REF!</definedName>
    <definedName name="SOUPRAVY_Bitron">VV!#REF!</definedName>
    <definedName name="SOUPRAVY_Videx">VV!#REF!</definedName>
    <definedName name="VIDEOSOUPRAVY_Bitron">VV!#REF!</definedName>
    <definedName name="VIDEOSOUPRAVY_Videx">VV!#REF!</definedName>
    <definedName name="VIDEOTELEFONY_Bitron">#REF!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F6" i="1"/>
  <c r="F7" i="1"/>
  <c r="F8" i="1"/>
  <c r="F9" i="1"/>
  <c r="F10" i="1"/>
  <c r="F11" i="1"/>
  <c r="F12" i="1"/>
  <c r="F22" i="1"/>
  <c r="F23" i="1"/>
  <c r="F24" i="1"/>
  <c r="F25" i="1"/>
  <c r="F26" i="1"/>
  <c r="F13" i="1"/>
  <c r="F27" i="1"/>
  <c r="H33" i="1"/>
  <c r="H35" i="1"/>
  <c r="D5" i="1"/>
  <c r="J33" i="1"/>
  <c r="J35" i="1"/>
</calcChain>
</file>

<file path=xl/sharedStrings.xml><?xml version="1.0" encoding="utf-8"?>
<sst xmlns="http://schemas.openxmlformats.org/spreadsheetml/2006/main" count="67" uniqueCount="61">
  <si>
    <t>Materiál</t>
  </si>
  <si>
    <t>Montáž</t>
  </si>
  <si>
    <t>Popis</t>
  </si>
  <si>
    <t>Žlab vkládací</t>
  </si>
  <si>
    <t>.</t>
  </si>
  <si>
    <t>..</t>
  </si>
  <si>
    <t>Řídící modul přístupového systému</t>
  </si>
  <si>
    <t>modul zdrojový napětí 6V nebo 12V, max . odběr 1A, Aku 7 Ah</t>
  </si>
  <si>
    <t>CYSY 2,1,5</t>
  </si>
  <si>
    <t>FTP 4x2x0,5 Cat 6</t>
  </si>
  <si>
    <t xml:space="preserve">Pulzar zdroj </t>
  </si>
  <si>
    <t>Demontáž stávajícího modulu C080/Max. a propojení stávájící sběrnice Galaxy</t>
  </si>
  <si>
    <t>UDS1100POE 1-portový převodník z RS232/485/422 na, 10/100Base-TX, PoE</t>
  </si>
  <si>
    <t>HUB Pro úprava  CGC</t>
  </si>
  <si>
    <t>Aku 18Ah</t>
  </si>
  <si>
    <t>Závěrečný test funkcionality EKV</t>
  </si>
  <si>
    <t>Inženýring zakázky</t>
  </si>
  <si>
    <t>Instalace a konfigurace okruhu PZTS, úprava nastavení přístupových práv</t>
  </si>
  <si>
    <t>Závěrečný test funkcionality PZTS</t>
  </si>
  <si>
    <t>Sbi lic EKV licence okruh EKV</t>
  </si>
  <si>
    <t>Napájecí zdroj v boxu 12V 10A HPSG2-12V5A-C</t>
  </si>
  <si>
    <t>SL-Instal EKV</t>
  </si>
  <si>
    <t>SL-TEST EKV</t>
  </si>
  <si>
    <t>SL inženyring</t>
  </si>
  <si>
    <t>SL-Instal PZTS</t>
  </si>
  <si>
    <t>SL LICENCE</t>
  </si>
  <si>
    <t>Aplikace nových licencí do SBI</t>
  </si>
  <si>
    <t>SL Test PZTS</t>
  </si>
  <si>
    <t>SL Symbol</t>
  </si>
  <si>
    <t>Umístění symbolů, nastavení vazeb</t>
  </si>
  <si>
    <t>Cena celkem v Kč bez DPH</t>
  </si>
  <si>
    <t>Signo 20 STD</t>
  </si>
  <si>
    <t>Čtečka úzká</t>
  </si>
  <si>
    <t>Bezdrátový přijímač, malé provedení, 2x výstup Wiegand</t>
  </si>
  <si>
    <t>WRR 22 Ranger + anténa</t>
  </si>
  <si>
    <t>Bullet kamera 2MP, 4mm, WDR</t>
  </si>
  <si>
    <t>QNO 608 2R</t>
  </si>
  <si>
    <t>2N IP Verso</t>
  </si>
  <si>
    <t>Bezpečnostní interkom 2N® IP Verso komplet 4 tlačítka+ rám pro povrchovou montáž</t>
  </si>
  <si>
    <t>nosná kabelová nosná konstrukce, příchytky, vazací pásky</t>
  </si>
  <si>
    <t>Oživení</t>
  </si>
  <si>
    <t>Doprava</t>
  </si>
  <si>
    <t>zprovoznění celého systému, asistence při programování</t>
  </si>
  <si>
    <t>instalační krabice</t>
  </si>
  <si>
    <t>Instlace a konfigurace okruhu EKV, nastavení práv</t>
  </si>
  <si>
    <t>Položka</t>
  </si>
  <si>
    <t>Ks/kpl./m</t>
  </si>
  <si>
    <t>cestovné, ubytování, vedlejší náklady</t>
  </si>
  <si>
    <t>plastový 13x18</t>
  </si>
  <si>
    <t>Příloha č. 1 Výkaz výměr</t>
  </si>
  <si>
    <t>Cena celkem v Kč vč DPH</t>
  </si>
  <si>
    <t xml:space="preserve">Ostatní instalační materiál </t>
  </si>
  <si>
    <t>přípravné práce</t>
  </si>
  <si>
    <t>Příprava</t>
  </si>
  <si>
    <t xml:space="preserve">DPH </t>
  </si>
  <si>
    <t>Celkem materiál, montáž</t>
  </si>
  <si>
    <t>Položka (typ)</t>
  </si>
  <si>
    <t>Cena celkem bez DPH</t>
  </si>
  <si>
    <t>Cena /ks bez DPH</t>
  </si>
  <si>
    <t>Cena/ks bez DPH</t>
  </si>
  <si>
    <t>Instalace 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</si>
</sst>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8" x14ac:knownFonts="1">
    <font>
      <sz val="10"/>
      <name val="Arial CE"/>
    </font>
    <font>
      <u/>
      <sz val="10"/>
      <color theme="11"/>
      <name val="Arial CE"/>
    </font>
    <font>
      <sz val="11"/>
      <color rgb="FF006100"/>
      <name val="Calibri"/>
      <family val="2"/>
      <charset val="238"/>
      <scheme val="minor"/>
    </font>
    <font>
      <b/>
      <sz val="10"/>
      <name val="Helvetica"/>
      <family val="2"/>
    </font>
    <font>
      <sz val="10"/>
      <color indexed="12"/>
      <name val="Helvetica"/>
      <family val="2"/>
    </font>
    <font>
      <sz val="9"/>
      <name val="Helvetica"/>
      <family val="2"/>
    </font>
    <font>
      <sz val="10"/>
      <name val="Helvetica"/>
      <family val="2"/>
    </font>
    <font>
      <b/>
      <sz val="12"/>
      <name val="Helvetica"/>
      <family val="2"/>
    </font>
    <font>
      <i/>
      <sz val="9"/>
      <name val="Helvetica"/>
      <family val="2"/>
    </font>
    <font>
      <i/>
      <sz val="8"/>
      <name val="Helvetica"/>
      <family val="2"/>
    </font>
    <font>
      <sz val="12"/>
      <color indexed="60"/>
      <name val="Helvetica"/>
      <family val="2"/>
    </font>
    <font>
      <sz val="12"/>
      <name val="Helvetica"/>
      <family val="2"/>
    </font>
    <font>
      <b/>
      <sz val="12"/>
      <color indexed="8"/>
      <name val="Helvetica"/>
      <family val="2"/>
    </font>
    <font>
      <sz val="10"/>
      <color indexed="9"/>
      <name val="Helvetica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double">
        <color indexed="64"/>
      </top>
      <bottom style="thin">
        <color auto="1"/>
      </bottom>
      <diagonal/>
    </border>
  </borders>
  <cellStyleXfs count="99">
    <xf numFmtId="0" fontId="0" fillId="0" borderId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3" borderId="0" applyNumberFormat="0" applyBorder="0" applyAlignment="0" applyProtection="0"/>
  </cellStyleXfs>
  <cellXfs count="112">
    <xf numFmtId="0" fontId="0" fillId="0" borderId="0" xfId="0"/>
    <xf numFmtId="2" fontId="3" fillId="2" borderId="0" xfId="0" applyNumberFormat="1" applyFont="1" applyFill="1" applyAlignment="1">
      <alignment horizontal="left"/>
    </xf>
    <xf numFmtId="2" fontId="4" fillId="2" borderId="0" xfId="0" applyNumberFormat="1" applyFont="1" applyFill="1" applyAlignment="1">
      <alignment horizontal="right"/>
    </xf>
    <xf numFmtId="2" fontId="5" fillId="2" borderId="0" xfId="0" applyNumberFormat="1" applyFont="1" applyFill="1" applyAlignment="1">
      <alignment wrapText="1"/>
    </xf>
    <xf numFmtId="3" fontId="6" fillId="2" borderId="0" xfId="0" applyNumberFormat="1" applyFont="1" applyFill="1"/>
    <xf numFmtId="3" fontId="6" fillId="0" borderId="0" xfId="0" applyNumberFormat="1" applyFont="1"/>
    <xf numFmtId="2" fontId="6" fillId="2" borderId="0" xfId="0" applyNumberFormat="1" applyFont="1" applyFill="1"/>
    <xf numFmtId="2" fontId="6" fillId="0" borderId="0" xfId="0" applyNumberFormat="1" applyFont="1"/>
    <xf numFmtId="2" fontId="4" fillId="2" borderId="0" xfId="0" applyNumberFormat="1" applyFont="1" applyFill="1" applyAlignment="1">
      <alignment horizontal="left" vertical="center"/>
    </xf>
    <xf numFmtId="2" fontId="5" fillId="2" borderId="0" xfId="0" applyNumberFormat="1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2" fontId="6" fillId="2" borderId="0" xfId="0" applyNumberFormat="1" applyFont="1" applyFill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2" fontId="8" fillId="2" borderId="0" xfId="0" applyNumberFormat="1" applyFont="1" applyFill="1" applyAlignment="1">
      <alignment horizontal="left" vertical="center" wrapText="1"/>
    </xf>
    <xf numFmtId="2" fontId="6" fillId="0" borderId="0" xfId="0" applyNumberFormat="1" applyFont="1" applyAlignment="1">
      <alignment horizontal="right" vertical="center"/>
    </xf>
    <xf numFmtId="2" fontId="10" fillId="0" borderId="0" xfId="0" applyNumberFormat="1" applyFont="1" applyAlignment="1" applyProtection="1">
      <alignment horizontal="left" vertical="center"/>
    </xf>
    <xf numFmtId="2" fontId="6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3" fontId="6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3" fontId="11" fillId="0" borderId="0" xfId="0" applyNumberFormat="1" applyFont="1"/>
    <xf numFmtId="3" fontId="11" fillId="0" borderId="0" xfId="0" applyNumberFormat="1" applyFont="1" applyAlignment="1" applyProtection="1">
      <alignment vertical="top"/>
    </xf>
    <xf numFmtId="3" fontId="12" fillId="0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3" fontId="6" fillId="0" borderId="0" xfId="0" applyNumberFormat="1" applyFont="1" applyFill="1" applyAlignment="1" applyProtection="1">
      <alignment vertical="center"/>
      <protection locked="0"/>
    </xf>
    <xf numFmtId="2" fontId="14" fillId="0" borderId="2" xfId="0" applyNumberFormat="1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left" vertical="center" wrapText="1"/>
    </xf>
    <xf numFmtId="2" fontId="14" fillId="0" borderId="2" xfId="0" applyNumberFormat="1" applyFont="1" applyBorder="1" applyAlignment="1">
      <alignment horizontal="left" vertical="center"/>
    </xf>
    <xf numFmtId="3" fontId="15" fillId="0" borderId="1" xfId="0" applyNumberFormat="1" applyFont="1" applyBorder="1" applyAlignment="1">
      <alignment vertical="center"/>
    </xf>
    <xf numFmtId="2" fontId="14" fillId="0" borderId="0" xfId="0" applyNumberFormat="1" applyFont="1" applyFill="1" applyBorder="1" applyAlignment="1">
      <alignment horizontal="left" vertical="center"/>
    </xf>
    <xf numFmtId="2" fontId="15" fillId="0" borderId="0" xfId="0" applyNumberFormat="1" applyFont="1" applyFill="1" applyBorder="1" applyAlignment="1">
      <alignment horizontal="left" vertical="center"/>
    </xf>
    <xf numFmtId="2" fontId="15" fillId="0" borderId="0" xfId="0" applyNumberFormat="1" applyFont="1" applyFill="1" applyBorder="1" applyAlignment="1">
      <alignment horizontal="left" vertical="center" wrapText="1"/>
    </xf>
    <xf numFmtId="3" fontId="15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vertical="center"/>
    </xf>
    <xf numFmtId="2" fontId="14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5" fillId="0" borderId="1" xfId="98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Alignment="1" applyProtection="1">
      <alignment horizontal="center" vertical="center"/>
      <protection locked="0"/>
    </xf>
    <xf numFmtId="3" fontId="13" fillId="0" borderId="0" xfId="0" applyNumberFormat="1" applyFont="1" applyAlignment="1" applyProtection="1">
      <alignment horizontal="center" vertical="center"/>
      <protection locked="0"/>
    </xf>
    <xf numFmtId="3" fontId="11" fillId="0" borderId="0" xfId="0" applyNumberFormat="1" applyFont="1" applyAlignment="1">
      <alignment horizontal="center"/>
    </xf>
    <xf numFmtId="3" fontId="6" fillId="2" borderId="0" xfId="0" applyNumberFormat="1" applyFont="1" applyFill="1" applyAlignment="1">
      <alignment horizontal="center"/>
    </xf>
    <xf numFmtId="2" fontId="14" fillId="0" borderId="6" xfId="0" applyNumberFormat="1" applyFont="1" applyBorder="1" applyAlignment="1">
      <alignment horizontal="left" vertical="center" wrapText="1"/>
    </xf>
    <xf numFmtId="2" fontId="15" fillId="0" borderId="4" xfId="0" applyNumberFormat="1" applyFont="1" applyBorder="1" applyAlignment="1">
      <alignment horizontal="left" vertical="center"/>
    </xf>
    <xf numFmtId="2" fontId="15" fillId="0" borderId="4" xfId="0" applyNumberFormat="1" applyFont="1" applyBorder="1" applyAlignment="1">
      <alignment horizontal="left" vertical="center" wrapText="1"/>
    </xf>
    <xf numFmtId="3" fontId="15" fillId="0" borderId="4" xfId="0" applyNumberFormat="1" applyFont="1" applyBorder="1" applyAlignment="1">
      <alignment horizontal="center" vertical="center"/>
    </xf>
    <xf numFmtId="3" fontId="14" fillId="4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18" xfId="0" applyNumberFormat="1" applyFont="1" applyBorder="1" applyAlignment="1">
      <alignment horizontal="left" vertical="center" wrapText="1"/>
    </xf>
    <xf numFmtId="3" fontId="14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15" fillId="2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3" fontId="15" fillId="2" borderId="25" xfId="0" applyNumberFormat="1" applyFont="1" applyFill="1" applyBorder="1" applyAlignment="1">
      <alignment horizontal="right" vertical="center"/>
    </xf>
    <xf numFmtId="3" fontId="17" fillId="0" borderId="3" xfId="0" applyNumberFormat="1" applyFont="1" applyFill="1" applyBorder="1" applyAlignment="1" applyProtection="1">
      <alignment horizontal="right" vertical="center"/>
      <protection locked="0"/>
    </xf>
    <xf numFmtId="2" fontId="14" fillId="4" borderId="9" xfId="0" applyNumberFormat="1" applyFont="1" applyFill="1" applyBorder="1" applyAlignment="1">
      <alignment horizontal="left" vertical="center" wrapText="1"/>
    </xf>
    <xf numFmtId="3" fontId="15" fillId="0" borderId="4" xfId="0" applyNumberFormat="1" applyFont="1" applyBorder="1" applyAlignment="1">
      <alignment vertical="center"/>
    </xf>
    <xf numFmtId="3" fontId="15" fillId="2" borderId="7" xfId="0" applyNumberFormat="1" applyFont="1" applyFill="1" applyBorder="1" applyAlignment="1">
      <alignment vertical="center"/>
    </xf>
    <xf numFmtId="3" fontId="15" fillId="2" borderId="3" xfId="0" applyNumberFormat="1" applyFont="1" applyFill="1" applyBorder="1" applyAlignment="1">
      <alignment vertical="center"/>
    </xf>
    <xf numFmtId="0" fontId="14" fillId="0" borderId="24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3" fontId="14" fillId="4" borderId="15" xfId="0" applyNumberFormat="1" applyFont="1" applyFill="1" applyBorder="1" applyAlignment="1">
      <alignment horizontal="center" vertical="center"/>
    </xf>
    <xf numFmtId="3" fontId="14" fillId="4" borderId="23" xfId="0" applyNumberFormat="1" applyFont="1" applyFill="1" applyBorder="1" applyAlignment="1">
      <alignment horizontal="center" vertical="center"/>
    </xf>
    <xf numFmtId="0" fontId="14" fillId="4" borderId="28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28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0" fontId="14" fillId="4" borderId="26" xfId="0" applyFont="1" applyFill="1" applyBorder="1" applyAlignment="1" applyProtection="1">
      <alignment horizontal="center" vertical="center"/>
      <protection locked="0"/>
    </xf>
    <xf numFmtId="0" fontId="14" fillId="4" borderId="27" xfId="0" applyFont="1" applyFill="1" applyBorder="1" applyAlignment="1" applyProtection="1">
      <alignment horizontal="center" vertical="center"/>
      <protection locked="0"/>
    </xf>
    <xf numFmtId="0" fontId="14" fillId="4" borderId="29" xfId="0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 applyProtection="1">
      <alignment horizontal="center" vertical="center"/>
      <protection locked="0"/>
    </xf>
    <xf numFmtId="2" fontId="14" fillId="0" borderId="16" xfId="0" applyNumberFormat="1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2" fontId="14" fillId="4" borderId="29" xfId="0" applyNumberFormat="1" applyFont="1" applyFill="1" applyBorder="1" applyAlignment="1">
      <alignment horizontal="center" vertical="center"/>
    </xf>
    <xf numFmtId="2" fontId="14" fillId="4" borderId="8" xfId="0" applyNumberFormat="1" applyFont="1" applyFill="1" applyBorder="1" applyAlignment="1">
      <alignment horizontal="center" vertical="center"/>
    </xf>
    <xf numFmtId="2" fontId="14" fillId="0" borderId="31" xfId="0" applyNumberFormat="1" applyFont="1" applyBorder="1" applyAlignment="1">
      <alignment horizontal="left" vertical="center"/>
    </xf>
    <xf numFmtId="2" fontId="14" fillId="0" borderId="32" xfId="0" applyNumberFormat="1" applyFont="1" applyBorder="1" applyAlignment="1">
      <alignment horizontal="left" vertical="center"/>
    </xf>
    <xf numFmtId="2" fontId="14" fillId="0" borderId="11" xfId="0" applyNumberFormat="1" applyFont="1" applyBorder="1" applyAlignment="1">
      <alignment horizontal="left" vertical="center"/>
    </xf>
    <xf numFmtId="2" fontId="14" fillId="0" borderId="13" xfId="0" applyNumberFormat="1" applyFont="1" applyBorder="1" applyAlignment="1">
      <alignment horizontal="left" vertical="center"/>
    </xf>
    <xf numFmtId="2" fontId="14" fillId="0" borderId="16" xfId="0" applyNumberFormat="1" applyFont="1" applyBorder="1" applyAlignment="1">
      <alignment horizontal="left" vertical="center"/>
    </xf>
    <xf numFmtId="2" fontId="14" fillId="0" borderId="17" xfId="0" applyNumberFormat="1" applyFont="1" applyBorder="1" applyAlignment="1">
      <alignment horizontal="left" vertical="center"/>
    </xf>
    <xf numFmtId="3" fontId="14" fillId="4" borderId="33" xfId="0" applyNumberFormat="1" applyFont="1" applyFill="1" applyBorder="1" applyAlignment="1">
      <alignment horizontal="center" vertical="center"/>
    </xf>
    <xf numFmtId="3" fontId="14" fillId="4" borderId="34" xfId="0" applyNumberFormat="1" applyFont="1" applyFill="1" applyBorder="1" applyAlignment="1">
      <alignment horizontal="center" vertical="center"/>
    </xf>
    <xf numFmtId="3" fontId="14" fillId="4" borderId="35" xfId="0" applyNumberFormat="1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vertical="center"/>
    </xf>
    <xf numFmtId="164" fontId="15" fillId="2" borderId="1" xfId="0" applyNumberFormat="1" applyFont="1" applyFill="1" applyBorder="1" applyAlignment="1">
      <alignment vertical="center"/>
    </xf>
    <xf numFmtId="164" fontId="15" fillId="0" borderId="10" xfId="0" applyNumberFormat="1" applyFont="1" applyBorder="1" applyAlignment="1">
      <alignment horizontal="right" vertical="center"/>
    </xf>
    <xf numFmtId="164" fontId="15" fillId="0" borderId="12" xfId="0" applyNumberFormat="1" applyFont="1" applyBorder="1" applyAlignment="1">
      <alignment horizontal="right" vertical="center"/>
    </xf>
    <xf numFmtId="164" fontId="15" fillId="0" borderId="14" xfId="0" applyNumberFormat="1" applyFont="1" applyBorder="1" applyAlignment="1">
      <alignment horizontal="right" vertical="center"/>
    </xf>
    <xf numFmtId="164" fontId="15" fillId="0" borderId="19" xfId="0" applyNumberFormat="1" applyFont="1" applyBorder="1" applyAlignment="1">
      <alignment horizontal="right" vertical="center"/>
    </xf>
    <xf numFmtId="164" fontId="15" fillId="0" borderId="20" xfId="0" applyNumberFormat="1" applyFont="1" applyBorder="1" applyAlignment="1">
      <alignment horizontal="right" vertical="center"/>
    </xf>
    <xf numFmtId="164" fontId="15" fillId="0" borderId="21" xfId="0" applyNumberFormat="1" applyFont="1" applyBorder="1" applyAlignment="1">
      <alignment horizontal="right" vertical="center"/>
    </xf>
    <xf numFmtId="164" fontId="15" fillId="0" borderId="36" xfId="0" applyNumberFormat="1" applyFont="1" applyBorder="1" applyAlignment="1">
      <alignment horizontal="right" vertical="center"/>
    </xf>
    <xf numFmtId="164" fontId="15" fillId="0" borderId="37" xfId="0" applyNumberFormat="1" applyFont="1" applyBorder="1" applyAlignment="1">
      <alignment horizontal="right" vertical="center"/>
    </xf>
    <xf numFmtId="164" fontId="15" fillId="0" borderId="38" xfId="0" applyNumberFormat="1" applyFont="1" applyBorder="1" applyAlignment="1">
      <alignment horizontal="right" vertical="center"/>
    </xf>
    <xf numFmtId="164" fontId="16" fillId="0" borderId="23" xfId="0" applyNumberFormat="1" applyFont="1" applyFill="1" applyBorder="1" applyAlignment="1" applyProtection="1">
      <alignment horizontal="right" vertical="center"/>
      <protection locked="0"/>
    </xf>
    <xf numFmtId="164" fontId="16" fillId="5" borderId="25" xfId="0" applyNumberFormat="1" applyFont="1" applyFill="1" applyBorder="1" applyAlignment="1" applyProtection="1">
      <alignment horizontal="right" vertical="center"/>
      <protection locked="0"/>
    </xf>
  </cellXfs>
  <cellStyles count="99">
    <cellStyle name="Normální" xfId="0" builtinId="0"/>
    <cellStyle name="Použitý hypertextový odkaz" xfId="1" builtinId="9" hidden="1"/>
    <cellStyle name="Použitý hypertextový odkaz" xfId="2" builtinId="9" hidden="1"/>
    <cellStyle name="Použitý hypertextový odkaz" xfId="3" builtinId="9" hidden="1"/>
    <cellStyle name="Použitý hypertextový odkaz" xfId="4" builtinId="9" hidden="1"/>
    <cellStyle name="Použitý hypertextový odkaz" xfId="5" builtinId="9" hidden="1"/>
    <cellStyle name="Použitý hypertextový odkaz" xfId="6" builtinId="9" hidden="1"/>
    <cellStyle name="Použitý hypertextový odkaz" xfId="7" builtinId="9" hidden="1"/>
    <cellStyle name="Použitý hypertextový odkaz" xfId="8" builtinId="9" hidden="1"/>
    <cellStyle name="Použitý hypertextový odkaz" xfId="9" builtinId="9" hidden="1"/>
    <cellStyle name="Použitý hypertextový odkaz" xfId="10" builtinId="9" hidden="1"/>
    <cellStyle name="Použitý hypertextový odkaz" xfId="11" builtinId="9" hidden="1"/>
    <cellStyle name="Použitý hypertextový odkaz" xfId="12" builtinId="9" hidden="1"/>
    <cellStyle name="Použitý hypertextový odkaz" xfId="13" builtinId="9" hidden="1"/>
    <cellStyle name="Použitý hypertextový odkaz" xfId="14" builtinId="9" hidden="1"/>
    <cellStyle name="Použitý hypertextový odkaz" xfId="15" builtinId="9" hidden="1"/>
    <cellStyle name="Použitý hypertextový odkaz" xfId="16" builtinId="9" hidden="1"/>
    <cellStyle name="Použitý hypertextový odkaz" xfId="17" builtinId="9" hidden="1"/>
    <cellStyle name="Použitý hypertextový odkaz" xfId="18" builtinId="9" hidden="1"/>
    <cellStyle name="Použitý hypertextový odkaz" xfId="19" builtinId="9" hidden="1"/>
    <cellStyle name="Použitý hypertextový odkaz" xfId="20" builtinId="9" hidden="1"/>
    <cellStyle name="Použitý hypertextový odkaz" xfId="21" builtinId="9" hidden="1"/>
    <cellStyle name="Použitý hypertextový odkaz" xfId="22" builtinId="9" hidden="1"/>
    <cellStyle name="Použitý hypertextový odkaz" xfId="23" builtinId="9" hidden="1"/>
    <cellStyle name="Použitý hypertextový odkaz" xfId="24" builtinId="9" hidden="1"/>
    <cellStyle name="Použitý hypertextový odkaz" xfId="25" builtinId="9" hidden="1"/>
    <cellStyle name="Použitý hypertextový odkaz" xfId="26" builtinId="9" hidden="1"/>
    <cellStyle name="Použitý hypertextový odkaz" xfId="27" builtinId="9" hidden="1"/>
    <cellStyle name="Použitý hypertextový odkaz" xfId="28" builtinId="9" hidden="1"/>
    <cellStyle name="Použitý hypertextový odkaz" xfId="29" builtinId="9" hidden="1"/>
    <cellStyle name="Použitý hypertextový odkaz" xfId="30" builtinId="9" hidden="1"/>
    <cellStyle name="Použitý hypertextový odkaz" xfId="31" builtinId="9" hidden="1"/>
    <cellStyle name="Použitý hypertextový odkaz" xfId="32" builtinId="9" hidden="1"/>
    <cellStyle name="Použitý hypertextový odkaz" xfId="33" builtinId="9" hidden="1"/>
    <cellStyle name="Použitý hypertextový odkaz" xfId="34" builtinId="9" hidden="1"/>
    <cellStyle name="Použitý hypertextový odkaz" xfId="35" builtinId="9" hidden="1"/>
    <cellStyle name="Použitý hypertextový odkaz" xfId="36" builtinId="9" hidden="1"/>
    <cellStyle name="Použitý hypertextový odkaz" xfId="37" builtinId="9" hidden="1"/>
    <cellStyle name="Použitý hypertextový odkaz" xfId="38" builtinId="9" hidden="1"/>
    <cellStyle name="Použitý hypertextový odkaz" xfId="39" builtinId="9" hidden="1"/>
    <cellStyle name="Použitý hypertextový odkaz" xfId="40" builtinId="9" hidden="1"/>
    <cellStyle name="Použitý hypertextový odkaz" xfId="41" builtinId="9" hidden="1"/>
    <cellStyle name="Použitý hypertextový odkaz" xfId="42" builtinId="9" hidden="1"/>
    <cellStyle name="Použitý hypertextový odkaz" xfId="43" builtinId="9" hidden="1"/>
    <cellStyle name="Použitý hypertextový odkaz" xfId="44" builtinId="9" hidden="1"/>
    <cellStyle name="Použitý hypertextový odkaz" xfId="45" builtinId="9" hidden="1"/>
    <cellStyle name="Použitý hypertextový odkaz" xfId="46" builtinId="9" hidden="1"/>
    <cellStyle name="Použitý hypertextový odkaz" xfId="47" builtinId="9" hidden="1"/>
    <cellStyle name="Použitý hypertextový odkaz" xfId="48" builtinId="9" hidden="1"/>
    <cellStyle name="Použitý hypertextový odkaz" xfId="49" builtinId="9" hidden="1"/>
    <cellStyle name="Použitý hypertextový odkaz" xfId="50" builtinId="9" hidden="1"/>
    <cellStyle name="Použitý hypertextový odkaz" xfId="51" builtinId="9" hidden="1"/>
    <cellStyle name="Použitý hypertextový odkaz" xfId="52" builtinId="9" hidden="1"/>
    <cellStyle name="Použitý hypertextový odkaz" xfId="53" builtinId="9" hidden="1"/>
    <cellStyle name="Použitý hypertextový odkaz" xfId="54" builtinId="9" hidden="1"/>
    <cellStyle name="Použitý hypertextový odkaz" xfId="55" builtinId="9" hidden="1"/>
    <cellStyle name="Použitý hypertextový odkaz" xfId="56" builtinId="9" hidden="1"/>
    <cellStyle name="Použitý hypertextový odkaz" xfId="57" builtinId="9" hidden="1"/>
    <cellStyle name="Použitý hypertextový odkaz" xfId="58" builtinId="9" hidden="1"/>
    <cellStyle name="Použitý hypertextový odkaz" xfId="59" builtinId="9" hidden="1"/>
    <cellStyle name="Použitý hypertextový odkaz" xfId="60" builtinId="9" hidden="1"/>
    <cellStyle name="Použitý hypertextový odkaz" xfId="61" builtinId="9" hidden="1"/>
    <cellStyle name="Použitý hypertextový odkaz" xfId="62" builtinId="9" hidden="1"/>
    <cellStyle name="Použitý hypertextový odkaz" xfId="63" builtinId="9" hidden="1"/>
    <cellStyle name="Použitý hypertextový odkaz" xfId="64" builtinId="9" hidden="1"/>
    <cellStyle name="Použitý hypertextový odkaz" xfId="65" builtinId="9" hidden="1"/>
    <cellStyle name="Použitý hypertextový odkaz" xfId="66" builtinId="9" hidden="1"/>
    <cellStyle name="Použitý hypertextový odkaz" xfId="67" builtinId="9" hidden="1"/>
    <cellStyle name="Použitý hypertextový odkaz" xfId="68" builtinId="9" hidden="1"/>
    <cellStyle name="Použitý hypertextový odkaz" xfId="69" builtinId="9" hidden="1"/>
    <cellStyle name="Použitý hypertextový odkaz" xfId="70" builtinId="9" hidden="1"/>
    <cellStyle name="Použitý hypertextový odkaz" xfId="71" builtinId="9" hidden="1"/>
    <cellStyle name="Použitý hypertextový odkaz" xfId="72" builtinId="9" hidden="1"/>
    <cellStyle name="Použitý hypertextový odkaz" xfId="73" builtinId="9" hidden="1"/>
    <cellStyle name="Použitý hypertextový odkaz" xfId="74" builtinId="9" hidden="1"/>
    <cellStyle name="Použitý hypertextový odkaz" xfId="75" builtinId="9" hidden="1"/>
    <cellStyle name="Použitý hypertextový odkaz" xfId="76" builtinId="9" hidden="1"/>
    <cellStyle name="Použitý hypertextový odkaz" xfId="77" builtinId="9" hidden="1"/>
    <cellStyle name="Použitý hypertextový odkaz" xfId="78" builtinId="9" hidden="1"/>
    <cellStyle name="Použitý hypertextový odkaz" xfId="79" builtinId="9" hidden="1"/>
    <cellStyle name="Použitý hypertextový odkaz" xfId="80" builtinId="9" hidden="1"/>
    <cellStyle name="Použitý hypertextový odkaz" xfId="81" builtinId="9" hidden="1"/>
    <cellStyle name="Použitý hypertextový odkaz" xfId="82" builtinId="9" hidden="1"/>
    <cellStyle name="Použitý hypertextový odkaz" xfId="83" builtinId="9" hidden="1"/>
    <cellStyle name="Použitý hypertextový odkaz" xfId="84" builtinId="9" hidden="1"/>
    <cellStyle name="Použitý hypertextový odkaz" xfId="85" builtinId="9" hidden="1"/>
    <cellStyle name="Použitý hypertextový odkaz" xfId="86" builtinId="9" hidden="1"/>
    <cellStyle name="Použitý hypertextový odkaz" xfId="87" builtinId="9" hidden="1"/>
    <cellStyle name="Použitý hypertextový odkaz" xfId="88" builtinId="9" hidden="1"/>
    <cellStyle name="Použitý hypertextový odkaz" xfId="89" builtinId="9" hidden="1"/>
    <cellStyle name="Použitý hypertextový odkaz" xfId="90" builtinId="9" hidden="1"/>
    <cellStyle name="Použitý hypertextový odkaz" xfId="91" builtinId="9" hidden="1"/>
    <cellStyle name="Použitý hypertextový odkaz" xfId="92" builtinId="9" hidden="1"/>
    <cellStyle name="Použitý hypertextový odkaz" xfId="93" builtinId="9" hidden="1"/>
    <cellStyle name="Použitý hypertextový odkaz" xfId="94" builtinId="9" hidden="1"/>
    <cellStyle name="Použitý hypertextový odkaz" xfId="95" builtinId="9" hidden="1"/>
    <cellStyle name="Použitý hypertextový odkaz" xfId="96" builtinId="9" hidden="1"/>
    <cellStyle name="Použitý hypertextový odkaz" xfId="97" builtinId="9" hidden="1"/>
    <cellStyle name="Správně" xfId="98" builtinId="26"/>
  </cellStyles>
  <dxfs count="3">
    <dxf>
      <font>
        <b/>
        <i val="0"/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indexed="49"/>
    <pageSetUpPr fitToPage="1"/>
  </sheetPr>
  <dimension ref="A1:L43"/>
  <sheetViews>
    <sheetView showGridLines="0" showZeros="0" tabSelected="1" topLeftCell="A4" zoomScaleNormal="100" zoomScaleSheetLayoutView="163" workbookViewId="0">
      <selection activeCell="C37" sqref="C37"/>
    </sheetView>
  </sheetViews>
  <sheetFormatPr defaultColWidth="9.140625" defaultRowHeight="12.75" x14ac:dyDescent="0.2"/>
  <cols>
    <col min="1" max="1" width="25.140625" style="1" customWidth="1"/>
    <col min="2" max="2" width="13.7109375" style="2" customWidth="1"/>
    <col min="3" max="3" width="59.42578125" style="3" customWidth="1"/>
    <col min="4" max="4" width="7.5703125" style="53" customWidth="1"/>
    <col min="5" max="5" width="13.42578125" style="4" customWidth="1"/>
    <col min="6" max="6" width="15.7109375" style="5" customWidth="1"/>
    <col min="7" max="7" width="12.7109375" style="4" customWidth="1"/>
    <col min="8" max="8" width="18.5703125" style="4" customWidth="1"/>
    <col min="9" max="9" width="4.7109375" style="6" customWidth="1"/>
    <col min="10" max="10" width="13.42578125" style="7" customWidth="1"/>
    <col min="11" max="16384" width="9.140625" style="7"/>
  </cols>
  <sheetData>
    <row r="1" spans="1:12" s="13" customFormat="1" ht="33" customHeight="1" x14ac:dyDescent="0.2">
      <c r="A1" s="44" t="s">
        <v>49</v>
      </c>
      <c r="B1" s="8"/>
      <c r="C1" s="9"/>
      <c r="D1" s="45"/>
      <c r="E1" s="10"/>
      <c r="F1" s="11"/>
      <c r="G1" s="10"/>
      <c r="H1" s="10"/>
      <c r="I1" s="12"/>
    </row>
    <row r="2" spans="1:12" s="13" customFormat="1" ht="15.6" customHeight="1" thickBot="1" x14ac:dyDescent="0.25">
      <c r="B2" s="8"/>
      <c r="C2" s="14"/>
      <c r="D2" s="46"/>
      <c r="E2" s="10"/>
      <c r="F2" s="11"/>
      <c r="G2" s="10"/>
      <c r="H2" s="10"/>
      <c r="I2" s="12"/>
    </row>
    <row r="3" spans="1:12" s="13" customFormat="1" ht="20.45" customHeight="1" x14ac:dyDescent="0.2">
      <c r="A3" s="81" t="s">
        <v>56</v>
      </c>
      <c r="B3" s="82"/>
      <c r="C3" s="79" t="s">
        <v>2</v>
      </c>
      <c r="D3" s="77" t="s">
        <v>46</v>
      </c>
      <c r="E3" s="75" t="s">
        <v>0</v>
      </c>
      <c r="F3" s="75"/>
      <c r="G3" s="75" t="s">
        <v>1</v>
      </c>
      <c r="H3" s="76"/>
      <c r="I3" s="12"/>
    </row>
    <row r="4" spans="1:12" s="13" customFormat="1" ht="30.75" customHeight="1" thickBot="1" x14ac:dyDescent="0.25">
      <c r="A4" s="83"/>
      <c r="B4" s="84"/>
      <c r="C4" s="80"/>
      <c r="D4" s="78"/>
      <c r="E4" s="58" t="s">
        <v>58</v>
      </c>
      <c r="F4" s="58" t="s">
        <v>57</v>
      </c>
      <c r="G4" s="58" t="s">
        <v>59</v>
      </c>
      <c r="H4" s="60" t="s">
        <v>60</v>
      </c>
      <c r="I4" s="12"/>
    </row>
    <row r="5" spans="1:12" s="13" customFormat="1" ht="26.45" customHeight="1" thickTop="1" x14ac:dyDescent="0.2">
      <c r="A5" s="54"/>
      <c r="B5" s="55"/>
      <c r="C5" s="56" t="s">
        <v>11</v>
      </c>
      <c r="D5" s="57">
        <f>D6</f>
        <v>30</v>
      </c>
      <c r="E5" s="99"/>
      <c r="F5" s="66"/>
      <c r="G5" s="99"/>
      <c r="H5" s="67">
        <f>G5*D5</f>
        <v>0</v>
      </c>
      <c r="I5" s="12"/>
      <c r="L5" s="15"/>
    </row>
    <row r="6" spans="1:12" s="13" customFormat="1" ht="19.899999999999999" customHeight="1" x14ac:dyDescent="0.2">
      <c r="A6" s="34" t="s">
        <v>13</v>
      </c>
      <c r="B6" s="35"/>
      <c r="C6" s="36" t="s">
        <v>6</v>
      </c>
      <c r="D6" s="48">
        <v>30</v>
      </c>
      <c r="E6" s="100"/>
      <c r="F6" s="38">
        <f>E6*D6</f>
        <v>0</v>
      </c>
      <c r="G6" s="100"/>
      <c r="H6" s="68">
        <f t="shared" ref="H5:H7" si="0">G6*D6</f>
        <v>0</v>
      </c>
      <c r="I6" s="12"/>
      <c r="L6" s="15"/>
    </row>
    <row r="7" spans="1:12" s="13" customFormat="1" ht="18.600000000000001" customHeight="1" x14ac:dyDescent="0.2">
      <c r="A7" s="34" t="s">
        <v>10</v>
      </c>
      <c r="B7" s="35"/>
      <c r="C7" s="36" t="s">
        <v>20</v>
      </c>
      <c r="D7" s="47">
        <v>3</v>
      </c>
      <c r="E7" s="100"/>
      <c r="F7" s="38">
        <f t="shared" ref="F6:F7" si="1">D7*E7</f>
        <v>0</v>
      </c>
      <c r="G7" s="100"/>
      <c r="H7" s="68">
        <f t="shared" si="0"/>
        <v>0</v>
      </c>
      <c r="I7" s="12"/>
      <c r="L7" s="15"/>
    </row>
    <row r="8" spans="1:12" s="13" customFormat="1" ht="16.899999999999999" customHeight="1" x14ac:dyDescent="0.2">
      <c r="A8" s="37" t="s">
        <v>14</v>
      </c>
      <c r="B8" s="35"/>
      <c r="C8" s="36" t="s">
        <v>7</v>
      </c>
      <c r="D8" s="47">
        <v>3</v>
      </c>
      <c r="E8" s="100"/>
      <c r="F8" s="38">
        <f t="shared" ref="F8:F13" si="2">D8*E8</f>
        <v>0</v>
      </c>
      <c r="G8" s="100"/>
      <c r="H8" s="68">
        <f t="shared" ref="H8:H13" si="3">G8*D8</f>
        <v>0</v>
      </c>
      <c r="I8" s="16"/>
      <c r="L8" s="15"/>
    </row>
    <row r="9" spans="1:12" s="13" customFormat="1" ht="16.899999999999999" customHeight="1" x14ac:dyDescent="0.2">
      <c r="A9" s="37" t="s">
        <v>31</v>
      </c>
      <c r="B9" s="35"/>
      <c r="C9" s="36" t="s">
        <v>32</v>
      </c>
      <c r="D9" s="47">
        <v>5</v>
      </c>
      <c r="E9" s="100"/>
      <c r="F9" s="38">
        <f t="shared" ref="F9:F12" si="4">D9*E9</f>
        <v>0</v>
      </c>
      <c r="G9" s="100"/>
      <c r="H9" s="68">
        <f t="shared" si="3"/>
        <v>0</v>
      </c>
      <c r="I9" s="16"/>
      <c r="L9" s="15"/>
    </row>
    <row r="10" spans="1:12" s="13" customFormat="1" ht="16.149999999999999" customHeight="1" x14ac:dyDescent="0.2">
      <c r="A10" s="37" t="s">
        <v>34</v>
      </c>
      <c r="B10" s="35"/>
      <c r="C10" s="36" t="s">
        <v>33</v>
      </c>
      <c r="D10" s="47">
        <v>2</v>
      </c>
      <c r="E10" s="100"/>
      <c r="F10" s="38">
        <f t="shared" si="4"/>
        <v>0</v>
      </c>
      <c r="G10" s="100"/>
      <c r="H10" s="68">
        <f t="shared" si="3"/>
        <v>0</v>
      </c>
      <c r="I10" s="16"/>
      <c r="L10" s="15"/>
    </row>
    <row r="11" spans="1:12" s="13" customFormat="1" ht="19.899999999999999" customHeight="1" x14ac:dyDescent="0.2">
      <c r="A11" s="37" t="s">
        <v>36</v>
      </c>
      <c r="B11" s="35"/>
      <c r="C11" s="36" t="s">
        <v>35</v>
      </c>
      <c r="D11" s="47">
        <v>2</v>
      </c>
      <c r="E11" s="100"/>
      <c r="F11" s="38">
        <f t="shared" si="4"/>
        <v>0</v>
      </c>
      <c r="G11" s="100"/>
      <c r="H11" s="68">
        <f t="shared" si="3"/>
        <v>0</v>
      </c>
      <c r="I11" s="16"/>
      <c r="L11" s="15"/>
    </row>
    <row r="12" spans="1:12" s="13" customFormat="1" ht="26.45" customHeight="1" x14ac:dyDescent="0.2">
      <c r="A12" s="37" t="s">
        <v>37</v>
      </c>
      <c r="B12" s="35"/>
      <c r="C12" s="36" t="s">
        <v>38</v>
      </c>
      <c r="D12" s="47">
        <v>2</v>
      </c>
      <c r="E12" s="100"/>
      <c r="F12" s="38">
        <f t="shared" si="4"/>
        <v>0</v>
      </c>
      <c r="G12" s="100"/>
      <c r="H12" s="68"/>
      <c r="I12" s="16"/>
      <c r="L12" s="15"/>
    </row>
    <row r="13" spans="1:12" s="13" customFormat="1" ht="28.9" customHeight="1" x14ac:dyDescent="0.2">
      <c r="A13" s="37"/>
      <c r="B13" s="35"/>
      <c r="C13" s="36" t="s">
        <v>12</v>
      </c>
      <c r="D13" s="47">
        <v>3</v>
      </c>
      <c r="E13" s="100"/>
      <c r="F13" s="38">
        <f t="shared" si="2"/>
        <v>0</v>
      </c>
      <c r="G13" s="100"/>
      <c r="H13" s="68">
        <f t="shared" si="3"/>
        <v>0</v>
      </c>
      <c r="I13" s="16"/>
      <c r="L13" s="15"/>
    </row>
    <row r="14" spans="1:12" ht="15.75" customHeight="1" x14ac:dyDescent="0.2">
      <c r="A14" s="37"/>
      <c r="B14" s="35"/>
      <c r="C14" s="36" t="s">
        <v>19</v>
      </c>
      <c r="D14" s="47">
        <v>3</v>
      </c>
      <c r="E14" s="100"/>
      <c r="F14" s="38"/>
      <c r="G14" s="100"/>
      <c r="H14" s="68">
        <f>D14*G14</f>
        <v>0</v>
      </c>
      <c r="J14" s="13"/>
      <c r="L14" s="17"/>
    </row>
    <row r="15" spans="1:12" ht="15.75" customHeight="1" x14ac:dyDescent="0.2">
      <c r="A15" s="37"/>
      <c r="B15" s="35" t="s">
        <v>21</v>
      </c>
      <c r="C15" s="36" t="s">
        <v>44</v>
      </c>
      <c r="D15" s="47">
        <v>10</v>
      </c>
      <c r="E15" s="100"/>
      <c r="F15" s="38"/>
      <c r="G15" s="100"/>
      <c r="H15" s="68">
        <f t="shared" ref="H15:H21" si="5">D15*G15</f>
        <v>0</v>
      </c>
      <c r="J15" s="13"/>
      <c r="L15" s="17"/>
    </row>
    <row r="16" spans="1:12" ht="15.75" customHeight="1" x14ac:dyDescent="0.2">
      <c r="A16" s="37"/>
      <c r="B16" s="35" t="s">
        <v>22</v>
      </c>
      <c r="C16" s="36" t="s">
        <v>15</v>
      </c>
      <c r="D16" s="47">
        <v>6</v>
      </c>
      <c r="E16" s="100"/>
      <c r="F16" s="38"/>
      <c r="G16" s="100"/>
      <c r="H16" s="68">
        <f t="shared" si="5"/>
        <v>0</v>
      </c>
      <c r="J16" s="13"/>
      <c r="L16" s="17"/>
    </row>
    <row r="17" spans="1:12" ht="15.75" customHeight="1" x14ac:dyDescent="0.2">
      <c r="A17" s="37"/>
      <c r="B17" s="35" t="s">
        <v>23</v>
      </c>
      <c r="C17" s="36" t="s">
        <v>16</v>
      </c>
      <c r="D17" s="47">
        <v>5</v>
      </c>
      <c r="E17" s="100"/>
      <c r="F17" s="38"/>
      <c r="G17" s="100"/>
      <c r="H17" s="68">
        <f t="shared" si="5"/>
        <v>0</v>
      </c>
      <c r="J17" s="13"/>
      <c r="L17" s="17"/>
    </row>
    <row r="18" spans="1:12" ht="30" customHeight="1" x14ac:dyDescent="0.2">
      <c r="A18" s="37"/>
      <c r="B18" s="35" t="s">
        <v>24</v>
      </c>
      <c r="C18" s="36" t="s">
        <v>17</v>
      </c>
      <c r="D18" s="47">
        <v>3</v>
      </c>
      <c r="E18" s="100"/>
      <c r="F18" s="38"/>
      <c r="G18" s="100"/>
      <c r="H18" s="68">
        <f t="shared" si="5"/>
        <v>0</v>
      </c>
      <c r="J18" s="13"/>
      <c r="L18" s="17"/>
    </row>
    <row r="19" spans="1:12" ht="15.75" customHeight="1" x14ac:dyDescent="0.2">
      <c r="A19" s="37"/>
      <c r="B19" s="35" t="s">
        <v>25</v>
      </c>
      <c r="C19" s="36" t="s">
        <v>26</v>
      </c>
      <c r="D19" s="47">
        <v>3</v>
      </c>
      <c r="E19" s="100"/>
      <c r="F19" s="38"/>
      <c r="G19" s="100"/>
      <c r="H19" s="68">
        <f t="shared" si="5"/>
        <v>0</v>
      </c>
      <c r="J19" s="13"/>
      <c r="L19" s="17"/>
    </row>
    <row r="20" spans="1:12" ht="15.75" customHeight="1" x14ac:dyDescent="0.2">
      <c r="A20" s="37"/>
      <c r="B20" s="35" t="s">
        <v>27</v>
      </c>
      <c r="C20" s="36" t="s">
        <v>18</v>
      </c>
      <c r="D20" s="47">
        <v>2</v>
      </c>
      <c r="E20" s="100"/>
      <c r="F20" s="38"/>
      <c r="G20" s="100"/>
      <c r="H20" s="68">
        <f t="shared" si="5"/>
        <v>0</v>
      </c>
      <c r="J20" s="13"/>
      <c r="L20" s="17"/>
    </row>
    <row r="21" spans="1:12" ht="15.75" customHeight="1" x14ac:dyDescent="0.2">
      <c r="A21" s="37"/>
      <c r="B21" s="35" t="s">
        <v>28</v>
      </c>
      <c r="C21" s="36" t="s">
        <v>29</v>
      </c>
      <c r="D21" s="47">
        <v>68</v>
      </c>
      <c r="E21" s="100"/>
      <c r="F21" s="38"/>
      <c r="G21" s="100"/>
      <c r="H21" s="68">
        <f t="shared" si="5"/>
        <v>0</v>
      </c>
      <c r="J21" s="13"/>
      <c r="L21" s="17"/>
    </row>
    <row r="22" spans="1:12" ht="15.75" customHeight="1" x14ac:dyDescent="0.2">
      <c r="A22" s="37" t="s">
        <v>9</v>
      </c>
      <c r="B22" s="35"/>
      <c r="C22" s="36"/>
      <c r="D22" s="47">
        <v>1140</v>
      </c>
      <c r="E22" s="100"/>
      <c r="F22" s="38">
        <f t="shared" ref="F22:F26" si="6">E22*D22</f>
        <v>0</v>
      </c>
      <c r="G22" s="100"/>
      <c r="H22" s="68">
        <f t="shared" ref="H22:H26" si="7">D22*G22</f>
        <v>0</v>
      </c>
      <c r="J22" s="13"/>
      <c r="L22" s="17"/>
    </row>
    <row r="23" spans="1:12" ht="15.75" customHeight="1" x14ac:dyDescent="0.2">
      <c r="A23" s="37" t="s">
        <v>8</v>
      </c>
      <c r="B23" s="35"/>
      <c r="C23" s="36"/>
      <c r="D23" s="47">
        <v>670</v>
      </c>
      <c r="E23" s="100"/>
      <c r="F23" s="38">
        <f t="shared" si="6"/>
        <v>0</v>
      </c>
      <c r="G23" s="100"/>
      <c r="H23" s="68">
        <f t="shared" si="7"/>
        <v>0</v>
      </c>
      <c r="J23" s="13"/>
      <c r="L23" s="17"/>
    </row>
    <row r="24" spans="1:12" s="18" customFormat="1" ht="18" customHeight="1" x14ac:dyDescent="0.2">
      <c r="A24" s="37" t="s">
        <v>3</v>
      </c>
      <c r="B24" s="35"/>
      <c r="C24" s="36" t="s">
        <v>48</v>
      </c>
      <c r="D24" s="47">
        <v>170</v>
      </c>
      <c r="E24" s="100"/>
      <c r="F24" s="38">
        <f t="shared" si="6"/>
        <v>0</v>
      </c>
      <c r="G24" s="100"/>
      <c r="H24" s="68">
        <f t="shared" si="7"/>
        <v>0</v>
      </c>
    </row>
    <row r="25" spans="1:12" s="18" customFormat="1" x14ac:dyDescent="0.2">
      <c r="A25" s="37" t="s">
        <v>43</v>
      </c>
      <c r="B25" s="35"/>
      <c r="C25" s="36"/>
      <c r="D25" s="47">
        <v>27</v>
      </c>
      <c r="E25" s="100"/>
      <c r="F25" s="38">
        <f t="shared" si="6"/>
        <v>0</v>
      </c>
      <c r="G25" s="100"/>
      <c r="H25" s="68">
        <f t="shared" si="7"/>
        <v>0</v>
      </c>
      <c r="L25" s="19"/>
    </row>
    <row r="26" spans="1:12" ht="15.75" customHeight="1" x14ac:dyDescent="0.2">
      <c r="A26" s="37" t="s">
        <v>51</v>
      </c>
      <c r="B26" s="35"/>
      <c r="C26" s="36" t="s">
        <v>39</v>
      </c>
      <c r="D26" s="47">
        <v>1</v>
      </c>
      <c r="E26" s="100"/>
      <c r="F26" s="38">
        <f t="shared" si="6"/>
        <v>0</v>
      </c>
      <c r="G26" s="100"/>
      <c r="H26" s="68">
        <f t="shared" si="7"/>
        <v>0</v>
      </c>
      <c r="J26" s="13"/>
      <c r="L26" s="17"/>
    </row>
    <row r="27" spans="1:12" ht="17.45" customHeight="1" thickBot="1" x14ac:dyDescent="0.25">
      <c r="A27" s="85" t="s">
        <v>55</v>
      </c>
      <c r="B27" s="86"/>
      <c r="C27" s="86"/>
      <c r="D27" s="87"/>
      <c r="E27" s="61"/>
      <c r="F27" s="62">
        <f>SUM(F5:F26)</f>
        <v>0</v>
      </c>
      <c r="G27" s="61"/>
      <c r="H27" s="63">
        <f>SUM(H5:H26)</f>
        <v>0</v>
      </c>
      <c r="J27" s="13"/>
      <c r="L27" s="17"/>
    </row>
    <row r="28" spans="1:12" ht="19.899999999999999" customHeight="1" thickBot="1" x14ac:dyDescent="0.25">
      <c r="A28" s="88" t="s">
        <v>45</v>
      </c>
      <c r="B28" s="89"/>
      <c r="C28" s="65" t="s">
        <v>2</v>
      </c>
      <c r="D28" s="96" t="s">
        <v>57</v>
      </c>
      <c r="E28" s="97"/>
      <c r="F28" s="97"/>
      <c r="G28" s="97"/>
      <c r="H28" s="98"/>
      <c r="J28" s="13"/>
      <c r="L28" s="17"/>
    </row>
    <row r="29" spans="1:12" ht="15.75" customHeight="1" thickTop="1" x14ac:dyDescent="0.2">
      <c r="A29" s="90" t="s">
        <v>41</v>
      </c>
      <c r="B29" s="91"/>
      <c r="C29" s="56" t="s">
        <v>47</v>
      </c>
      <c r="D29" s="107"/>
      <c r="E29" s="108"/>
      <c r="F29" s="108"/>
      <c r="G29" s="108"/>
      <c r="H29" s="109"/>
      <c r="J29" s="13"/>
      <c r="L29" s="17"/>
    </row>
    <row r="30" spans="1:12" ht="15.75" customHeight="1" x14ac:dyDescent="0.2">
      <c r="A30" s="92" t="s">
        <v>40</v>
      </c>
      <c r="B30" s="93"/>
      <c r="C30" s="36" t="s">
        <v>42</v>
      </c>
      <c r="D30" s="101"/>
      <c r="E30" s="102"/>
      <c r="F30" s="102"/>
      <c r="G30" s="102"/>
      <c r="H30" s="103"/>
      <c r="J30" s="13"/>
      <c r="L30" s="17"/>
    </row>
    <row r="31" spans="1:12" ht="15.75" customHeight="1" thickBot="1" x14ac:dyDescent="0.25">
      <c r="A31" s="94" t="s">
        <v>53</v>
      </c>
      <c r="B31" s="95"/>
      <c r="C31" s="59" t="s">
        <v>52</v>
      </c>
      <c r="D31" s="104"/>
      <c r="E31" s="105"/>
      <c r="F31" s="105"/>
      <c r="G31" s="105"/>
      <c r="H31" s="106"/>
      <c r="J31" s="13"/>
      <c r="L31" s="17"/>
    </row>
    <row r="32" spans="1:12" ht="15.75" customHeight="1" thickBot="1" x14ac:dyDescent="0.25">
      <c r="A32" s="39"/>
      <c r="B32" s="40"/>
      <c r="C32" s="41"/>
      <c r="D32" s="49"/>
      <c r="E32" s="43"/>
      <c r="F32" s="43"/>
      <c r="G32" s="43"/>
      <c r="H32" s="42"/>
      <c r="J32" s="13"/>
      <c r="L32" s="17"/>
    </row>
    <row r="33" spans="1:10" s="18" customFormat="1" ht="15" customHeight="1" x14ac:dyDescent="0.2">
      <c r="A33" s="73" t="s">
        <v>30</v>
      </c>
      <c r="B33" s="74"/>
      <c r="C33" s="74"/>
      <c r="D33" s="74"/>
      <c r="E33" s="74"/>
      <c r="F33" s="74"/>
      <c r="G33" s="74"/>
      <c r="H33" s="110">
        <f>D29+D30+D31+F27+H27</f>
        <v>0</v>
      </c>
      <c r="J33" s="18">
        <f>SUBTOTAL(9,J5:J32)</f>
        <v>0</v>
      </c>
    </row>
    <row r="34" spans="1:10" s="18" customFormat="1" ht="17.45" customHeight="1" x14ac:dyDescent="0.2">
      <c r="A34" s="71" t="s">
        <v>54</v>
      </c>
      <c r="B34" s="72"/>
      <c r="C34" s="72"/>
      <c r="D34" s="72"/>
      <c r="E34" s="72"/>
      <c r="F34" s="72"/>
      <c r="G34" s="72"/>
      <c r="H34" s="64"/>
    </row>
    <row r="35" spans="1:10" s="18" customFormat="1" ht="18" customHeight="1" thickBot="1" x14ac:dyDescent="0.25">
      <c r="A35" s="69" t="s">
        <v>50</v>
      </c>
      <c r="B35" s="70"/>
      <c r="C35" s="70"/>
      <c r="D35" s="70"/>
      <c r="E35" s="70"/>
      <c r="F35" s="70"/>
      <c r="G35" s="70"/>
      <c r="H35" s="111">
        <f>H33*H34</f>
        <v>0</v>
      </c>
      <c r="J35" s="18">
        <f>J33/8/2/1000</f>
        <v>0</v>
      </c>
    </row>
    <row r="36" spans="1:10" s="18" customFormat="1" ht="15.75" x14ac:dyDescent="0.2">
      <c r="A36" s="31"/>
      <c r="B36" s="31"/>
      <c r="C36" s="32"/>
      <c r="D36" s="50" t="s">
        <v>4</v>
      </c>
      <c r="E36" s="33"/>
      <c r="F36" s="33"/>
      <c r="G36" s="33"/>
      <c r="H36" s="30"/>
    </row>
    <row r="37" spans="1:10" s="18" customFormat="1" x14ac:dyDescent="0.2">
      <c r="A37" s="21"/>
      <c r="B37" s="21"/>
      <c r="C37" s="22"/>
      <c r="D37" s="51" t="s">
        <v>4</v>
      </c>
      <c r="E37" s="23"/>
      <c r="F37" s="23"/>
      <c r="G37" s="23"/>
      <c r="H37" s="5"/>
    </row>
    <row r="38" spans="1:10" s="18" customFormat="1" x14ac:dyDescent="0.2">
      <c r="A38" s="21"/>
      <c r="B38" s="21"/>
      <c r="C38" s="22"/>
      <c r="D38" s="51" t="s">
        <v>4</v>
      </c>
      <c r="E38" s="23"/>
      <c r="F38" s="23"/>
      <c r="G38" s="23"/>
      <c r="H38" s="5"/>
    </row>
    <row r="39" spans="1:10" s="18" customFormat="1" x14ac:dyDescent="0.2">
      <c r="A39" s="24"/>
      <c r="B39" s="24"/>
      <c r="C39" s="25"/>
      <c r="D39" s="51" t="s">
        <v>4</v>
      </c>
      <c r="E39" s="26"/>
      <c r="F39" s="5"/>
      <c r="G39" s="5"/>
      <c r="H39" s="5"/>
    </row>
    <row r="40" spans="1:10" s="18" customFormat="1" x14ac:dyDescent="0.2">
      <c r="A40" s="24"/>
      <c r="B40" s="24"/>
      <c r="C40" s="25"/>
      <c r="D40" s="51" t="s">
        <v>4</v>
      </c>
      <c r="E40" s="26"/>
      <c r="F40" s="5"/>
      <c r="G40" s="5"/>
      <c r="H40" s="5"/>
    </row>
    <row r="41" spans="1:10" s="18" customFormat="1" x14ac:dyDescent="0.2">
      <c r="A41" s="24"/>
      <c r="B41" s="24"/>
      <c r="C41" s="25"/>
      <c r="D41" s="51" t="s">
        <v>5</v>
      </c>
      <c r="E41" s="26"/>
      <c r="F41" s="5"/>
      <c r="G41" s="5"/>
      <c r="H41" s="5"/>
    </row>
    <row r="42" spans="1:10" s="18" customFormat="1" ht="15.75" x14ac:dyDescent="0.25">
      <c r="A42" s="20"/>
      <c r="B42" s="20"/>
      <c r="C42" s="27"/>
      <c r="D42" s="52"/>
      <c r="E42" s="29"/>
      <c r="F42" s="28"/>
      <c r="G42" s="28"/>
      <c r="H42" s="28"/>
    </row>
    <row r="43" spans="1:10" s="18" customFormat="1" ht="15.75" x14ac:dyDescent="0.25">
      <c r="A43" s="20"/>
      <c r="B43" s="20"/>
      <c r="C43" s="27"/>
      <c r="D43" s="52"/>
      <c r="E43" s="29"/>
      <c r="F43" s="28"/>
      <c r="G43" s="28"/>
      <c r="H43" s="28"/>
    </row>
  </sheetData>
  <mergeCells count="17">
    <mergeCell ref="A27:D27"/>
    <mergeCell ref="A28:B28"/>
    <mergeCell ref="A29:B29"/>
    <mergeCell ref="A30:B30"/>
    <mergeCell ref="A31:B31"/>
    <mergeCell ref="G3:H3"/>
    <mergeCell ref="E3:F3"/>
    <mergeCell ref="D3:D4"/>
    <mergeCell ref="C3:C4"/>
    <mergeCell ref="A3:B4"/>
    <mergeCell ref="D28:H28"/>
    <mergeCell ref="D29:H29"/>
    <mergeCell ref="D30:H30"/>
    <mergeCell ref="D31:H31"/>
    <mergeCell ref="A35:G35"/>
    <mergeCell ref="A34:G34"/>
    <mergeCell ref="A33:G33"/>
  </mergeCells>
  <phoneticPr fontId="0" type="noConversion"/>
  <conditionalFormatting sqref="B5:B6 B8:B26 B32">
    <cfRule type="cellIs" dxfId="2" priority="223" stopIfTrue="1" operator="equal">
      <formula>"NOVINKA"</formula>
    </cfRule>
    <cfRule type="cellIs" dxfId="1" priority="224" stopIfTrue="1" operator="equal">
      <formula>"SLEVA"</formula>
    </cfRule>
    <cfRule type="cellIs" dxfId="0" priority="225" stopIfTrue="1" operator="equal">
      <formula>"NABÍDKA"</formula>
    </cfRule>
  </conditionalFormatting>
  <printOptions horizontalCentered="1"/>
  <pageMargins left="0.2" right="0.2" top="0.39000000000000007" bottom="0.39000000000000007" header="0" footer="0"/>
  <pageSetup paperSize="9" scale="61" orientation="portrait" horizontalDpi="4294967294" verticalDpi="4294967294" r:id="rId1"/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</vt:lpstr>
      <vt:lpstr>VV!Oblast_tisku</vt:lpstr>
    </vt:vector>
  </TitlesOfParts>
  <Company>Kelcom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Tomec</dc:creator>
  <cp:lastModifiedBy>STUCHLÍKOVÁ Markéta, Ing.</cp:lastModifiedBy>
  <cp:lastPrinted>2025-08-13T12:02:57Z</cp:lastPrinted>
  <dcterms:created xsi:type="dcterms:W3CDTF">1998-05-29T10:00:19Z</dcterms:created>
  <dcterms:modified xsi:type="dcterms:W3CDTF">2025-08-13T12:22:58Z</dcterms:modified>
</cp:coreProperties>
</file>