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RANIBIZUMAB\"/>
    </mc:Choice>
  </mc:AlternateContent>
  <xr:revisionPtr revIDLastSave="0" documentId="13_ncr:1_{AE68C003-3B62-41D3-9BA4-470EC8830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IBIZUMAB, 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M9" i="1"/>
  <c r="N9" i="1" s="1"/>
  <c r="O10" i="1" l="1"/>
  <c r="P10" i="1"/>
</calcChain>
</file>

<file path=xl/sharedStrings.xml><?xml version="1.0" encoding="utf-8"?>
<sst xmlns="http://schemas.openxmlformats.org/spreadsheetml/2006/main" count="47" uniqueCount="47">
  <si>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</si>
  <si>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</si>
  <si>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</si>
  <si>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</si>
  <si>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</si>
  <si>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</si>
  <si>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</si>
  <si>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</si>
  <si>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</si>
  <si>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</si>
  <si>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</si>
  <si>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</si>
  <si>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</si>
  <si>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</si>
  <si>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</si>
  <si>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</si>
  <si>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</si>
  <si>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</si>
  <si>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</si>
  <si>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</si>
  <si>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</si>
  <si>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</si>
  <si>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</si>
  <si>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</si>
  <si>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</si>
  <si>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</si>
  <si>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</si>
  <si>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</si>
  <si>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</si>
  <si>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Účinná látka</t>
  </si>
  <si>
    <t>15.</t>
  </si>
  <si>
    <t>Maximální cena za 1 balení bez DPH</t>
  </si>
  <si>
    <t>Příloha č. 1 Smlouvy - Cenová tabulka</t>
  </si>
  <si>
    <t>Lečivý přípravek s obsahem účinné látky RANIBIZUMAB, část 1</t>
  </si>
  <si>
    <t>Příloha č. 1.1 ZD - Cenová tabulka</t>
  </si>
  <si>
    <t>RANIBIZUMAB</t>
  </si>
  <si>
    <t>S01LA04</t>
  </si>
  <si>
    <t>Injekční roztok</t>
  </si>
  <si>
    <t>Objem</t>
  </si>
  <si>
    <t>0,23ML</t>
  </si>
  <si>
    <t>ks</t>
  </si>
  <si>
    <t>Celková nabídková cena bez DPH při předpokládaném počtu ks za 2 roky</t>
  </si>
  <si>
    <t>Celková nabídková cena včetně DPH při předpokládaném počtu ks za 2 roky</t>
  </si>
  <si>
    <t>Druh obalu</t>
  </si>
  <si>
    <t>Injekční lahvička</t>
  </si>
  <si>
    <t>16.</t>
  </si>
  <si>
    <t>Předpokládaný odběr ks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</si>
</sst>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5" xfId="0" applyFont="1" applyBorder="1"/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right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8" fillId="0" borderId="21" xfId="1" applyFont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5" zoomScaleNormal="75" workbookViewId="0">
      <selection activeCell="J9" sqref="J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7" width="20.88671875" style="3" customWidth="1"/>
    <col min="8" max="8" width="17.44140625" style="3" bestFit="1" customWidth="1"/>
    <col min="9" max="9" width="17" style="3" bestFit="1" customWidth="1"/>
    <col min="10" max="10" width="17" style="3" customWidth="1"/>
    <col min="11" max="11" width="13.6640625" style="3" customWidth="1"/>
    <col min="12" max="14" width="14.88671875" style="3" customWidth="1"/>
    <col min="15" max="15" width="22.33203125" style="3" customWidth="1"/>
    <col min="16" max="16" width="23.6640625" style="3" customWidth="1"/>
    <col min="17" max="16384" width="9.109375" style="3"/>
  </cols>
  <sheetData>
    <row r="1" spans="1:16" s="1" customFormat="1" ht="14.4" x14ac:dyDescent="0.3">
      <c r="A1" s="21" t="s">
        <v>34</v>
      </c>
      <c r="B1" s="21"/>
      <c r="C1" s="6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4.4" x14ac:dyDescent="0.3">
      <c r="A2" s="21" t="s">
        <v>32</v>
      </c>
      <c r="B2" s="21"/>
      <c r="C2" s="6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4.4" x14ac:dyDescent="0.3">
      <c r="A3" s="21"/>
      <c r="B3" s="6"/>
      <c r="C3" s="6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4.4" x14ac:dyDescent="0.3">
      <c r="A4" s="21"/>
      <c r="B4" s="6"/>
      <c r="C4" s="6"/>
      <c r="D4" s="2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thickBot="1" x14ac:dyDescent="0.3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s="5" customFormat="1" ht="16.5" customHeight="1" x14ac:dyDescent="0.3">
      <c r="A6" s="23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30</v>
      </c>
      <c r="P6" s="34" t="s">
        <v>45</v>
      </c>
    </row>
    <row r="7" spans="1:16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0"/>
      <c r="K7" s="11" t="s">
        <v>8</v>
      </c>
      <c r="L7" s="44" t="s">
        <v>0</v>
      </c>
      <c r="M7" s="44"/>
      <c r="N7" s="45"/>
      <c r="O7" s="39" t="s">
        <v>6</v>
      </c>
      <c r="P7" s="40"/>
    </row>
    <row r="8" spans="1:16" s="2" customFormat="1" ht="57.6" x14ac:dyDescent="0.3">
      <c r="A8" s="12" t="s">
        <v>29</v>
      </c>
      <c r="B8" s="13" t="s">
        <v>1</v>
      </c>
      <c r="C8" s="14" t="s">
        <v>46</v>
      </c>
      <c r="D8" s="14" t="s">
        <v>2</v>
      </c>
      <c r="E8" s="14" t="s">
        <v>5</v>
      </c>
      <c r="F8" s="14" t="s">
        <v>24</v>
      </c>
      <c r="G8" s="15" t="s">
        <v>43</v>
      </c>
      <c r="H8" s="15" t="s">
        <v>38</v>
      </c>
      <c r="I8" s="14" t="s">
        <v>10</v>
      </c>
      <c r="J8" s="37" t="s">
        <v>31</v>
      </c>
      <c r="K8" s="15" t="s">
        <v>9</v>
      </c>
      <c r="L8" s="16" t="s">
        <v>26</v>
      </c>
      <c r="M8" s="16" t="s">
        <v>27</v>
      </c>
      <c r="N8" s="17" t="s">
        <v>28</v>
      </c>
      <c r="O8" s="17" t="s">
        <v>41</v>
      </c>
      <c r="P8" s="18" t="s">
        <v>42</v>
      </c>
    </row>
    <row r="9" spans="1:16" s="2" customFormat="1" ht="36.6" customHeight="1" x14ac:dyDescent="0.3">
      <c r="A9" s="33" t="s">
        <v>35</v>
      </c>
      <c r="B9" s="28" t="s">
        <v>36</v>
      </c>
      <c r="C9" s="19">
        <v>1140</v>
      </c>
      <c r="D9" s="35"/>
      <c r="E9" s="36"/>
      <c r="F9" s="29" t="s">
        <v>37</v>
      </c>
      <c r="G9" s="29" t="s">
        <v>44</v>
      </c>
      <c r="H9" s="19" t="s">
        <v>39</v>
      </c>
      <c r="I9" s="19" t="s">
        <v>40</v>
      </c>
      <c r="J9" s="38">
        <v>6895.32</v>
      </c>
      <c r="K9" s="30"/>
      <c r="L9" s="31"/>
      <c r="M9" s="31">
        <f>L9*0.12</f>
        <v>0</v>
      </c>
      <c r="N9" s="31">
        <f>L9+M9</f>
        <v>0</v>
      </c>
      <c r="O9" s="31">
        <f>C9*L9</f>
        <v>0</v>
      </c>
      <c r="P9" s="32">
        <f>O9*1.12</f>
        <v>0</v>
      </c>
    </row>
    <row r="10" spans="1:16" s="2" customFormat="1" ht="16.95" customHeight="1" thickBot="1" x14ac:dyDescent="0.35">
      <c r="A10" s="47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26">
        <f>SUM(O9:O9)</f>
        <v>0</v>
      </c>
      <c r="P10" s="27">
        <f>SUM(P9:P9)</f>
        <v>0</v>
      </c>
    </row>
    <row r="11" spans="1:16" s="1" customFormat="1" ht="25.5" customHeight="1" x14ac:dyDescent="0.3">
      <c r="A11" s="46"/>
      <c r="B11" s="4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"/>
    </row>
    <row r="12" spans="1:16" s="1" customFormat="1" ht="14.4" x14ac:dyDescent="0.3">
      <c r="A12" s="21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4.4" x14ac:dyDescent="0.3">
      <c r="A13" s="22"/>
      <c r="B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4" x14ac:dyDescent="0.3">
      <c r="A14" s="22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4" x14ac:dyDescent="0.3">
      <c r="A15" s="22"/>
      <c r="B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4.4" x14ac:dyDescent="0.3">
      <c r="A16" s="22"/>
      <c r="B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4" x14ac:dyDescent="0.3">
      <c r="A17" s="22"/>
      <c r="B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4" x14ac:dyDescent="0.3">
      <c r="A18" s="22"/>
      <c r="B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4" x14ac:dyDescent="0.3">
      <c r="A19" s="22"/>
      <c r="B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4" x14ac:dyDescent="0.3">
      <c r="A20" s="22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4" x14ac:dyDescent="0.3">
      <c r="A21" s="22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6"/>
    </row>
    <row r="22" spans="1:16" ht="14.4" x14ac:dyDescent="0.3">
      <c r="A22" s="22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42" t="s">
        <v>7</v>
      </c>
      <c r="N22" s="43"/>
      <c r="O22" s="43"/>
      <c r="P22" s="6"/>
    </row>
    <row r="23" spans="1:16" ht="14.4" x14ac:dyDescent="0.3">
      <c r="A23" s="22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4" x14ac:dyDescent="0.3">
      <c r="A24" s="22"/>
      <c r="B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4" x14ac:dyDescent="0.3">
      <c r="A25" s="22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4" x14ac:dyDescent="0.3">
      <c r="A26" s="22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6">
    <mergeCell ref="O7:P7"/>
    <mergeCell ref="A5:P5"/>
    <mergeCell ref="M22:O22"/>
    <mergeCell ref="L7:N7"/>
    <mergeCell ref="A11:B11"/>
    <mergeCell ref="A10:N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RANIBIZUMAB, 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2025-07-07T06:48:04Z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