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filterPrivacy="1" defaultThemeVersion="166925"/>
  <xr:revisionPtr revIDLastSave="18" documentId="8_{00584FEC-10F9-48A6-84DF-EB9988BC0150}" xr6:coauthVersionLast="47" xr6:coauthVersionMax="47" xr10:uidLastSave="{0F934C74-6F53-490C-8C05-CF77FDF2545E}"/>
  <bookViews>
    <workbookView xWindow="-120" yWindow="-120" windowWidth="51840" windowHeight="21240" xr2:uid="{5ABEACE1-7D64-46D4-AE2B-0EBE47851054}"/>
  </bookViews>
  <sheets>
    <sheet name="A3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5" i="2" l="1"/>
  <c r="D115" i="2" s="1"/>
  <c r="B111" i="2"/>
  <c r="D111" i="2" s="1"/>
  <c r="D107" i="2"/>
  <c r="B80" i="2"/>
  <c r="D80" i="2" s="1"/>
  <c r="D76" i="2"/>
  <c r="B47" i="2"/>
  <c r="B43" i="2"/>
  <c r="D82" i="2" l="1"/>
  <c r="D117" i="2"/>
  <c r="D119" i="2" s="1"/>
  <c r="D47" i="2"/>
  <c r="D43" i="2"/>
  <c r="D37" i="2"/>
  <c r="D49" i="2" l="1"/>
</calcChain>
</file>

<file path=xl/sharedStrings.xml><?xml version="1.0" encoding="utf-8"?>
<sst xmlns="http://schemas.openxmlformats.org/spreadsheetml/2006/main" count="205" uniqueCount="95">
  <si>
    <t>Technická specifikace zařízení s položkovým rozpočtem             DNS 043 – Pronájem multifunkčních zařízení</t>
  </si>
  <si>
    <t>řádek</t>
  </si>
  <si>
    <t>Příloha č. 1 smlouvy</t>
  </si>
  <si>
    <t xml:space="preserve">Pokyny pro účastníka:  </t>
  </si>
  <si>
    <t>Účastník vyplní pouze žlutě označená pole.</t>
  </si>
  <si>
    <t xml:space="preserve">Parametry účastníkem nabízených zařízení musí splňovat minimální zadavatelem požadovanou úroveň daného </t>
  </si>
  <si>
    <t>parametru, v opačném případě může být účastník z výběrového řízení vyloučen.</t>
  </si>
  <si>
    <t>Zařízení typ 1</t>
  </si>
  <si>
    <t>Barevná A3</t>
  </si>
  <si>
    <t>Parametr</t>
  </si>
  <si>
    <t>Minimální zadavatelem požadovaná úroveň parametru</t>
  </si>
  <si>
    <t>Úroveň parametru u dodavatelem nabízeného zařízení</t>
  </si>
  <si>
    <t>Provedení:</t>
  </si>
  <si>
    <t>samostatně stojící</t>
  </si>
  <si>
    <t>Barevný tisk:</t>
  </si>
  <si>
    <t>ANO</t>
  </si>
  <si>
    <t>Technologie</t>
  </si>
  <si>
    <t>Laser/Led</t>
  </si>
  <si>
    <t>Ovládací panel:</t>
  </si>
  <si>
    <t>min. 10'' barevný</t>
  </si>
  <si>
    <t>Možnost personifikace panelu</t>
  </si>
  <si>
    <t>Hlavní úložiště:</t>
  </si>
  <si>
    <t>SSD min. 256GB</t>
  </si>
  <si>
    <t>Formát papíru:</t>
  </si>
  <si>
    <t>A3, A4, A5, SRA3</t>
  </si>
  <si>
    <t>Gramáž papíru:</t>
  </si>
  <si>
    <t>55 - 300g/m2, ze všech zásobníků</t>
  </si>
  <si>
    <t>Kapacita zásobníků papírů A4:</t>
  </si>
  <si>
    <t>min. 2200 listů (550 na zásobník při 80g/m2)</t>
  </si>
  <si>
    <t>Duplexní tisk:</t>
  </si>
  <si>
    <t>Rozlišení tisku:</t>
  </si>
  <si>
    <t>min. 1200x1200dpi</t>
  </si>
  <si>
    <t>Rychlost tisku ČB/barevné (kopie):</t>
  </si>
  <si>
    <t>min. 30/30 stran za minutu</t>
  </si>
  <si>
    <t>Rychlost první ČB/barevné kopie:</t>
  </si>
  <si>
    <t>do 6/8 s</t>
  </si>
  <si>
    <t>Tiskový jazyk:</t>
  </si>
  <si>
    <t>PCL6, PS3</t>
  </si>
  <si>
    <t>Automatický podavač: oboustraný</t>
  </si>
  <si>
    <t>Rozlišení skenování:</t>
  </si>
  <si>
    <t>min. 600x600</t>
  </si>
  <si>
    <t>Úložiště skenování:</t>
  </si>
  <si>
    <t>SMB, usb flash, email, desktop</t>
  </si>
  <si>
    <t>Formáty skenování:</t>
  </si>
  <si>
    <t>pdf, pdf/a-1a, pdf/a-1b, prohledávatelné pdf, docx, xlsx, rtf</t>
  </si>
  <si>
    <t>Připojení:</t>
  </si>
  <si>
    <t>USB, 1000Base-T, WiFi</t>
  </si>
  <si>
    <t>Originální spotřební materiál po dobu pronájmu:</t>
  </si>
  <si>
    <r>
      <t>Kapacita černého toneru</t>
    </r>
    <r>
      <rPr>
        <sz val="8"/>
        <color theme="1"/>
        <rFont val="Calibri"/>
        <family val="2"/>
        <charset val="238"/>
      </rPr>
      <t> </t>
    </r>
    <r>
      <rPr>
        <sz val="11"/>
        <color theme="1"/>
        <rFont val="Calibri"/>
        <family val="2"/>
        <charset val="238"/>
      </rPr>
      <t>:</t>
    </r>
  </si>
  <si>
    <t xml:space="preserve">min. 38 000 str. </t>
  </si>
  <si>
    <t>Kapacita barevného toneru:</t>
  </si>
  <si>
    <t>min. 24 000 str.</t>
  </si>
  <si>
    <t>Doplňující specifikace:</t>
  </si>
  <si>
    <t>možnost vybavení stroje čtečkou karet, která bude integrovaná do stroje (stane se součástí vnitřního obalu stroje)</t>
  </si>
  <si>
    <t>Podpora softwarů pro tiskové řešení:</t>
  </si>
  <si>
    <t>MyQ, včetně terminálu na panelu zařízení</t>
  </si>
  <si>
    <t>Počet ks zařízení</t>
  </si>
  <si>
    <t>Cena za 48 měsíců pronájmu 1 ks zařízení (cena bez DPH)</t>
  </si>
  <si>
    <t>Tisk černobílý A4</t>
  </si>
  <si>
    <t>Předpokládaný počet vytištěných stran</t>
  </si>
  <si>
    <t>Cena za vytištěnou stranu (cena bez DPH) *)</t>
  </si>
  <si>
    <t>Náklady celkem (cena bez DPH)</t>
  </si>
  <si>
    <t>Tisk barevný A4</t>
  </si>
  <si>
    <t>Cena za vytištěnou stranu (cena bez DPH)  *)</t>
  </si>
  <si>
    <t>Cena - typ 1 (cena bez DPH)</t>
  </si>
  <si>
    <t>Zařízení typ 2</t>
  </si>
  <si>
    <t>Černobílá A4</t>
  </si>
  <si>
    <t>NE</t>
  </si>
  <si>
    <t>ano, dotykový</t>
  </si>
  <si>
    <t>A4, A5, A6</t>
  </si>
  <si>
    <t xml:space="preserve">60 - 220g/m2 </t>
  </si>
  <si>
    <t>min. 250 listů (při 80g/m2)</t>
  </si>
  <si>
    <t>min. 600x600dpi</t>
  </si>
  <si>
    <t>Rychlost tisku:</t>
  </si>
  <si>
    <t>min. 40 stran za minutu</t>
  </si>
  <si>
    <t>Rychlost první ČB:</t>
  </si>
  <si>
    <t>do 6 s</t>
  </si>
  <si>
    <t>Automatický podavač: jednoprůchodový</t>
  </si>
  <si>
    <t>pdf, TIFF, JPEG</t>
  </si>
  <si>
    <t>Ano, MyQ</t>
  </si>
  <si>
    <t>USB, 1000Base-T</t>
  </si>
  <si>
    <t>Kapacita černého toneru:</t>
  </si>
  <si>
    <t>min. 20 000 str.</t>
  </si>
  <si>
    <t>Cena - typ 2 (cena bez DPH)</t>
  </si>
  <si>
    <t>Zařízení typ 3</t>
  </si>
  <si>
    <t>Barevná A4</t>
  </si>
  <si>
    <t>min. 4'' dotykový</t>
  </si>
  <si>
    <t>Rychlost tisku ČB/barevné kopie::</t>
  </si>
  <si>
    <t>do 8/8 s</t>
  </si>
  <si>
    <t>Kapacita černého toneru :</t>
  </si>
  <si>
    <t xml:space="preserve">min. 20000 str. </t>
  </si>
  <si>
    <t>min. 11000 str.</t>
  </si>
  <si>
    <t>Cena - typ 3 (cena bez DPH)</t>
  </si>
  <si>
    <t>Celková nabídková cena  (cena bez DPH)</t>
  </si>
  <si>
    <t>*)  Za kopii / výtisk A4 se považuje tisk jedné stránky formátu 210 mm x 297 mm při průměrném 5% pokrytí tonerem pro každou barvu, čemuž odpovídá uvedená výtěžnost tonerových kazet.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</si>
</sst>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5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2"/>
      <color theme="1"/>
      <name val="Tahoma"/>
      <family val="2"/>
      <charset val="238"/>
    </font>
    <font>
      <sz val="11"/>
      <color theme="1"/>
      <name val="Calibri"/>
      <family val="2"/>
      <charset val="238"/>
    </font>
    <font>
      <b/>
      <sz val="22"/>
      <color theme="0"/>
      <name val="Tahoma"/>
      <family val="2"/>
      <charset val="238"/>
    </font>
    <font>
      <b/>
      <sz val="20"/>
      <color theme="0"/>
      <name val="Calibri"/>
      <family val="2"/>
      <charset val="238"/>
      <scheme val="minor"/>
    </font>
    <font>
      <b/>
      <sz val="20"/>
      <color theme="0"/>
      <name val="Tahoma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22"/>
      <color theme="1"/>
      <name val="Tahoma"/>
      <family val="2"/>
      <charset val="238"/>
    </font>
    <font>
      <i/>
      <sz val="22"/>
      <color theme="1"/>
      <name val="Tahoma"/>
      <family val="2"/>
      <charset val="238"/>
    </font>
    <font>
      <b/>
      <i/>
      <sz val="22"/>
      <color theme="1"/>
      <name val="Tahoma"/>
      <family val="2"/>
      <charset val="238"/>
    </font>
    <font>
      <b/>
      <sz val="11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22"/>
      <color rgb="FFFFFFFF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164" fontId="9" fillId="0" borderId="10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horizontal="left" vertical="center" wrapText="1"/>
    </xf>
    <xf numFmtId="3" fontId="0" fillId="0" borderId="3" xfId="0" applyNumberForma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0" fontId="10" fillId="3" borderId="1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5" fillId="5" borderId="14" xfId="0" applyFont="1" applyFill="1" applyBorder="1" applyAlignment="1">
      <alignment horizontal="left" vertical="center" wrapText="1"/>
    </xf>
    <xf numFmtId="164" fontId="5" fillId="5" borderId="15" xfId="0" applyNumberFormat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164" fontId="5" fillId="7" borderId="15" xfId="0" applyNumberFormat="1" applyFont="1" applyFill="1" applyBorder="1" applyAlignment="1">
      <alignment horizontal="left" vertical="center" wrapText="1"/>
    </xf>
    <xf numFmtId="0" fontId="24" fillId="0" borderId="0" xfId="0" applyFont="1"/>
    <xf numFmtId="0" fontId="3" fillId="0" borderId="0" xfId="0" applyFont="1" applyAlignment="1">
      <alignment horizontal="left" vertical="center" wrapText="1"/>
    </xf>
    <xf numFmtId="0" fontId="7" fillId="4" borderId="14" xfId="1" applyFont="1" applyFill="1" applyBorder="1" applyAlignment="1">
      <alignment horizontal="left" vertical="center" wrapText="1"/>
    </xf>
    <xf numFmtId="0" fontId="7" fillId="4" borderId="15" xfId="1" applyFont="1" applyFill="1" applyBorder="1" applyAlignment="1">
      <alignment horizontal="left" vertical="center" wrapText="1"/>
    </xf>
    <xf numFmtId="0" fontId="23" fillId="6" borderId="13" xfId="0" applyFont="1" applyFill="1" applyBorder="1" applyAlignment="1">
      <alignment horizontal="left" vertical="center"/>
    </xf>
    <xf numFmtId="0" fontId="23" fillId="6" borderId="14" xfId="0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DB20BE15-FF16-40E5-9D1A-AD55FFA7F7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2CDFB-7CDE-419A-AEDA-3BF8FE3C2EC3}">
  <sheetPr>
    <pageSetUpPr fitToPage="1"/>
  </sheetPr>
  <dimension ref="A1:O122"/>
  <sheetViews>
    <sheetView tabSelected="1" topLeftCell="A113" zoomScale="85" zoomScaleNormal="85" zoomScaleSheetLayoutView="85" workbookViewId="0">
      <selection activeCell="D132" sqref="D132"/>
    </sheetView>
  </sheetViews>
  <sheetFormatPr defaultRowHeight="15"/>
  <cols>
    <col min="1" max="1" width="9.140625" style="34"/>
    <col min="2" max="2" width="35" customWidth="1"/>
    <col min="3" max="3" width="53.7109375" customWidth="1"/>
    <col min="4" max="4" width="44.140625" style="1" customWidth="1"/>
  </cols>
  <sheetData>
    <row r="1" spans="1:15" ht="27" customHeight="1">
      <c r="B1" s="50" t="s">
        <v>0</v>
      </c>
      <c r="C1" s="50"/>
      <c r="D1" s="50"/>
    </row>
    <row r="2" spans="1:15" ht="15" customHeight="1">
      <c r="B2" s="50"/>
      <c r="C2" s="50"/>
      <c r="D2" s="50"/>
    </row>
    <row r="3" spans="1:15">
      <c r="B3" s="50"/>
      <c r="C3" s="50"/>
      <c r="D3" s="50"/>
    </row>
    <row r="4" spans="1:15" ht="27">
      <c r="A4" s="35" t="s">
        <v>1</v>
      </c>
      <c r="B4" s="38"/>
      <c r="C4" s="38"/>
      <c r="D4" s="37" t="s">
        <v>2</v>
      </c>
    </row>
    <row r="5" spans="1:15" ht="27">
      <c r="A5" s="36">
        <v>1</v>
      </c>
      <c r="B5" s="27" t="s">
        <v>3</v>
      </c>
      <c r="C5" s="26"/>
      <c r="D5" s="26"/>
    </row>
    <row r="6" spans="1:15" ht="17.25" customHeight="1">
      <c r="A6" s="36">
        <v>2</v>
      </c>
      <c r="B6" s="21" t="s">
        <v>4</v>
      </c>
      <c r="C6" s="38"/>
      <c r="D6" s="25"/>
    </row>
    <row r="7" spans="1:15" ht="15.75" customHeight="1">
      <c r="A7" s="36">
        <v>3</v>
      </c>
      <c r="B7" s="21" t="s">
        <v>5</v>
      </c>
      <c r="C7" s="38"/>
      <c r="D7" s="25"/>
    </row>
    <row r="8" spans="1:15" ht="13.5" customHeight="1">
      <c r="A8" s="36">
        <v>4</v>
      </c>
      <c r="B8" s="21" t="s">
        <v>6</v>
      </c>
      <c r="C8" s="38"/>
      <c r="D8" s="25"/>
    </row>
    <row r="9" spans="1:15" ht="13.5" customHeight="1" thickBot="1">
      <c r="A9" s="36">
        <v>5</v>
      </c>
      <c r="B9" s="22"/>
      <c r="C9" s="23"/>
      <c r="D9" s="24"/>
    </row>
    <row r="10" spans="1:15" ht="27" thickBot="1">
      <c r="A10" s="36">
        <v>6</v>
      </c>
      <c r="B10" s="31" t="s">
        <v>7</v>
      </c>
      <c r="C10" s="32" t="s">
        <v>8</v>
      </c>
      <c r="D10" s="33"/>
    </row>
    <row r="11" spans="1:15" s="2" customFormat="1" ht="34.5">
      <c r="A11" s="36">
        <v>7</v>
      </c>
      <c r="B11" s="6" t="s">
        <v>9</v>
      </c>
      <c r="C11" s="6" t="s">
        <v>10</v>
      </c>
      <c r="D11" s="6" t="s">
        <v>11</v>
      </c>
      <c r="O11" s="49"/>
    </row>
    <row r="12" spans="1:15">
      <c r="A12" s="36">
        <v>8</v>
      </c>
      <c r="B12" s="39" t="s">
        <v>12</v>
      </c>
      <c r="C12" s="7" t="s">
        <v>13</v>
      </c>
      <c r="D12" s="7" t="s">
        <v>13</v>
      </c>
    </row>
    <row r="13" spans="1:15">
      <c r="A13" s="36">
        <v>9</v>
      </c>
      <c r="B13" s="39" t="s">
        <v>14</v>
      </c>
      <c r="C13" s="7" t="s">
        <v>15</v>
      </c>
      <c r="D13" s="7" t="s">
        <v>15</v>
      </c>
    </row>
    <row r="14" spans="1:15">
      <c r="A14" s="36">
        <v>10</v>
      </c>
      <c r="B14" s="39" t="s">
        <v>16</v>
      </c>
      <c r="C14" s="7" t="s">
        <v>17</v>
      </c>
      <c r="D14" s="8"/>
      <c r="E14" s="1"/>
    </row>
    <row r="15" spans="1:15">
      <c r="A15" s="36">
        <v>11</v>
      </c>
      <c r="B15" s="39" t="s">
        <v>18</v>
      </c>
      <c r="C15" s="7" t="s">
        <v>19</v>
      </c>
      <c r="D15" s="8"/>
    </row>
    <row r="16" spans="1:15">
      <c r="A16" s="36">
        <v>12</v>
      </c>
      <c r="B16" s="39" t="s">
        <v>20</v>
      </c>
      <c r="C16" s="7" t="s">
        <v>15</v>
      </c>
      <c r="D16" s="7" t="s">
        <v>15</v>
      </c>
    </row>
    <row r="17" spans="1:4">
      <c r="A17" s="36"/>
      <c r="B17" s="39" t="s">
        <v>21</v>
      </c>
      <c r="C17" s="7" t="s">
        <v>22</v>
      </c>
      <c r="D17" s="8"/>
    </row>
    <row r="18" spans="1:4">
      <c r="A18" s="36">
        <v>13</v>
      </c>
      <c r="B18" s="39" t="s">
        <v>23</v>
      </c>
      <c r="C18" s="7" t="s">
        <v>24</v>
      </c>
      <c r="D18" s="8"/>
    </row>
    <row r="19" spans="1:4">
      <c r="A19" s="36">
        <v>14</v>
      </c>
      <c r="B19" s="39" t="s">
        <v>25</v>
      </c>
      <c r="C19" s="7" t="s">
        <v>26</v>
      </c>
      <c r="D19" s="8"/>
    </row>
    <row r="20" spans="1:4">
      <c r="A20" s="36">
        <v>15</v>
      </c>
      <c r="B20" s="39" t="s">
        <v>27</v>
      </c>
      <c r="C20" s="7" t="s">
        <v>28</v>
      </c>
      <c r="D20" s="8"/>
    </row>
    <row r="21" spans="1:4">
      <c r="A21" s="36">
        <v>16</v>
      </c>
      <c r="B21" s="39" t="s">
        <v>29</v>
      </c>
      <c r="C21" s="7" t="s">
        <v>15</v>
      </c>
      <c r="D21" s="7" t="s">
        <v>15</v>
      </c>
    </row>
    <row r="22" spans="1:4">
      <c r="A22" s="36">
        <v>17</v>
      </c>
      <c r="B22" s="39" t="s">
        <v>30</v>
      </c>
      <c r="C22" s="7" t="s">
        <v>31</v>
      </c>
      <c r="D22" s="8"/>
    </row>
    <row r="23" spans="1:4">
      <c r="A23" s="36">
        <v>18</v>
      </c>
      <c r="B23" s="39" t="s">
        <v>32</v>
      </c>
      <c r="C23" s="7" t="s">
        <v>33</v>
      </c>
      <c r="D23" s="8"/>
    </row>
    <row r="24" spans="1:4">
      <c r="A24" s="36">
        <v>19</v>
      </c>
      <c r="B24" s="39" t="s">
        <v>34</v>
      </c>
      <c r="C24" s="7" t="s">
        <v>35</v>
      </c>
      <c r="D24" s="8"/>
    </row>
    <row r="25" spans="1:4">
      <c r="A25" s="36">
        <v>20</v>
      </c>
      <c r="B25" s="39" t="s">
        <v>36</v>
      </c>
      <c r="C25" s="7" t="s">
        <v>37</v>
      </c>
      <c r="D25" s="8"/>
    </row>
    <row r="26" spans="1:4">
      <c r="A26" s="36">
        <v>21</v>
      </c>
      <c r="B26" s="39" t="s">
        <v>38</v>
      </c>
      <c r="C26" s="7" t="s">
        <v>15</v>
      </c>
      <c r="D26" s="7" t="s">
        <v>15</v>
      </c>
    </row>
    <row r="27" spans="1:4">
      <c r="A27" s="36">
        <v>22</v>
      </c>
      <c r="B27" s="39" t="s">
        <v>39</v>
      </c>
      <c r="C27" s="7" t="s">
        <v>40</v>
      </c>
      <c r="D27" s="8"/>
    </row>
    <row r="28" spans="1:4">
      <c r="A28" s="36">
        <v>23</v>
      </c>
      <c r="B28" s="39" t="s">
        <v>41</v>
      </c>
      <c r="C28" s="7" t="s">
        <v>42</v>
      </c>
      <c r="D28" s="8"/>
    </row>
    <row r="29" spans="1:4" ht="30.75" customHeight="1">
      <c r="A29" s="36">
        <v>24</v>
      </c>
      <c r="B29" s="39" t="s">
        <v>43</v>
      </c>
      <c r="C29" s="7" t="s">
        <v>44</v>
      </c>
      <c r="D29" s="8"/>
    </row>
    <row r="30" spans="1:4">
      <c r="A30" s="36">
        <v>25</v>
      </c>
      <c r="B30" s="39" t="s">
        <v>45</v>
      </c>
      <c r="C30" s="7" t="s">
        <v>46</v>
      </c>
      <c r="D30" s="8"/>
    </row>
    <row r="31" spans="1:4" ht="30">
      <c r="A31" s="36">
        <v>26</v>
      </c>
      <c r="B31" s="39" t="s">
        <v>47</v>
      </c>
      <c r="C31" s="7" t="s">
        <v>15</v>
      </c>
      <c r="D31" s="7" t="s">
        <v>15</v>
      </c>
    </row>
    <row r="32" spans="1:4">
      <c r="A32" s="36">
        <v>27</v>
      </c>
      <c r="B32" s="39" t="s">
        <v>48</v>
      </c>
      <c r="C32" s="7" t="s">
        <v>49</v>
      </c>
      <c r="D32" s="8"/>
    </row>
    <row r="33" spans="1:4">
      <c r="A33" s="36">
        <v>28</v>
      </c>
      <c r="B33" s="39" t="s">
        <v>50</v>
      </c>
      <c r="C33" s="7" t="s">
        <v>51</v>
      </c>
      <c r="D33" s="8"/>
    </row>
    <row r="34" spans="1:4" ht="45">
      <c r="A34" s="36">
        <v>29</v>
      </c>
      <c r="B34" s="39" t="s">
        <v>52</v>
      </c>
      <c r="C34" s="7" t="s">
        <v>53</v>
      </c>
      <c r="D34" s="8"/>
    </row>
    <row r="35" spans="1:4" ht="15.75" thickBot="1">
      <c r="A35" s="36">
        <v>30</v>
      </c>
      <c r="B35" s="47" t="s">
        <v>54</v>
      </c>
      <c r="C35" s="9" t="s">
        <v>55</v>
      </c>
      <c r="D35" s="7" t="s">
        <v>15</v>
      </c>
    </row>
    <row r="36" spans="1:4" ht="34.5">
      <c r="A36" s="36">
        <v>31</v>
      </c>
      <c r="B36" s="3" t="s">
        <v>56</v>
      </c>
      <c r="C36" s="4" t="s">
        <v>57</v>
      </c>
      <c r="D36" s="5" t="s">
        <v>15</v>
      </c>
    </row>
    <row r="37" spans="1:4" ht="15.75" thickBot="1">
      <c r="A37" s="36">
        <v>32</v>
      </c>
      <c r="B37" s="14">
        <v>6</v>
      </c>
      <c r="C37" s="15"/>
      <c r="D37" s="16">
        <f>B37*C37</f>
        <v>0</v>
      </c>
    </row>
    <row r="38" spans="1:4">
      <c r="A38" s="36">
        <v>33</v>
      </c>
      <c r="B38" s="11"/>
      <c r="C38" s="12"/>
      <c r="D38" s="13"/>
    </row>
    <row r="39" spans="1:4">
      <c r="A39" s="36">
        <v>34</v>
      </c>
      <c r="B39" s="10"/>
      <c r="C39" s="10"/>
      <c r="D39" s="10"/>
    </row>
    <row r="40" spans="1:4" ht="15.75" thickBot="1">
      <c r="A40" s="36">
        <v>35</v>
      </c>
      <c r="B40" s="17"/>
      <c r="C40" s="12"/>
      <c r="D40" s="18"/>
    </row>
    <row r="41" spans="1:4" ht="27" thickBot="1">
      <c r="A41" s="36">
        <v>36</v>
      </c>
      <c r="B41" s="31" t="s">
        <v>58</v>
      </c>
      <c r="C41" s="32"/>
      <c r="D41" s="33"/>
    </row>
    <row r="42" spans="1:4" ht="34.5">
      <c r="A42" s="36">
        <v>37</v>
      </c>
      <c r="B42" s="28" t="s">
        <v>59</v>
      </c>
      <c r="C42" s="29" t="s">
        <v>60</v>
      </c>
      <c r="D42" s="30" t="s">
        <v>61</v>
      </c>
    </row>
    <row r="43" spans="1:4" ht="15.75" thickBot="1">
      <c r="A43" s="36">
        <v>38</v>
      </c>
      <c r="B43" s="20">
        <f>1000*48*B37</f>
        <v>288000</v>
      </c>
      <c r="C43" s="15"/>
      <c r="D43" s="16">
        <f>B43*C43</f>
        <v>0</v>
      </c>
    </row>
    <row r="44" spans="1:4" ht="15.75" thickBot="1">
      <c r="A44" s="36">
        <v>39</v>
      </c>
      <c r="B44" s="19"/>
      <c r="C44" s="12"/>
      <c r="D44" s="18"/>
    </row>
    <row r="45" spans="1:4" ht="27" thickBot="1">
      <c r="A45" s="36">
        <v>40</v>
      </c>
      <c r="B45" s="31" t="s">
        <v>62</v>
      </c>
      <c r="C45" s="32"/>
      <c r="D45" s="33"/>
    </row>
    <row r="46" spans="1:4" ht="34.5">
      <c r="A46" s="36">
        <v>41</v>
      </c>
      <c r="B46" s="28" t="s">
        <v>59</v>
      </c>
      <c r="C46" s="29" t="s">
        <v>63</v>
      </c>
      <c r="D46" s="30" t="s">
        <v>61</v>
      </c>
    </row>
    <row r="47" spans="1:4" ht="15.75" thickBot="1">
      <c r="A47" s="36">
        <v>42</v>
      </c>
      <c r="B47" s="20">
        <f>1500*48*B37</f>
        <v>432000</v>
      </c>
      <c r="C47" s="15"/>
      <c r="D47" s="16">
        <f>B47*C47</f>
        <v>0</v>
      </c>
    </row>
    <row r="48" spans="1:4" ht="15.75" thickBot="1">
      <c r="A48" s="36">
        <v>43</v>
      </c>
      <c r="B48" s="19"/>
      <c r="C48" s="12"/>
      <c r="D48" s="18"/>
    </row>
    <row r="49" spans="1:4" ht="29.25" thickBot="1">
      <c r="A49" s="36">
        <v>44</v>
      </c>
      <c r="B49" s="42" t="s">
        <v>64</v>
      </c>
      <c r="C49" s="43"/>
      <c r="D49" s="44">
        <f>D37+D43+D47</f>
        <v>0</v>
      </c>
    </row>
    <row r="50" spans="1:4">
      <c r="A50" s="36">
        <v>45</v>
      </c>
    </row>
    <row r="51" spans="1:4" ht="15.75" thickBot="1">
      <c r="A51" s="36">
        <v>46</v>
      </c>
    </row>
    <row r="52" spans="1:4" ht="27" thickBot="1">
      <c r="A52" s="36">
        <v>47</v>
      </c>
      <c r="B52" s="45" t="s">
        <v>65</v>
      </c>
      <c r="C52" s="51" t="s">
        <v>66</v>
      </c>
      <c r="D52" s="52"/>
    </row>
    <row r="53" spans="1:4" ht="34.5">
      <c r="A53" s="36">
        <v>48</v>
      </c>
      <c r="B53" s="6" t="s">
        <v>9</v>
      </c>
      <c r="C53" s="6" t="s">
        <v>10</v>
      </c>
      <c r="D53" s="6" t="s">
        <v>11</v>
      </c>
    </row>
    <row r="54" spans="1:4">
      <c r="A54" s="36">
        <v>49</v>
      </c>
      <c r="B54" s="39" t="s">
        <v>14</v>
      </c>
      <c r="C54" s="7" t="s">
        <v>67</v>
      </c>
      <c r="D54" s="7" t="s">
        <v>67</v>
      </c>
    </row>
    <row r="55" spans="1:4">
      <c r="A55" s="36">
        <v>50</v>
      </c>
      <c r="B55" s="39" t="s">
        <v>16</v>
      </c>
      <c r="C55" s="7" t="s">
        <v>17</v>
      </c>
      <c r="D55" s="8"/>
    </row>
    <row r="56" spans="1:4">
      <c r="A56" s="36">
        <v>51</v>
      </c>
      <c r="B56" s="39" t="s">
        <v>18</v>
      </c>
      <c r="C56" s="7" t="s">
        <v>68</v>
      </c>
      <c r="D56" s="8"/>
    </row>
    <row r="57" spans="1:4">
      <c r="A57" s="36">
        <v>52</v>
      </c>
      <c r="B57" s="39" t="s">
        <v>20</v>
      </c>
      <c r="C57" s="7" t="s">
        <v>15</v>
      </c>
      <c r="D57" s="7" t="s">
        <v>15</v>
      </c>
    </row>
    <row r="58" spans="1:4">
      <c r="A58" s="36">
        <v>53</v>
      </c>
      <c r="B58" s="39" t="s">
        <v>23</v>
      </c>
      <c r="C58" s="7" t="s">
        <v>69</v>
      </c>
      <c r="D58" s="8"/>
    </row>
    <row r="59" spans="1:4">
      <c r="A59" s="36">
        <v>54</v>
      </c>
      <c r="B59" s="39" t="s">
        <v>25</v>
      </c>
      <c r="C59" s="7" t="s">
        <v>70</v>
      </c>
      <c r="D59" s="8"/>
    </row>
    <row r="60" spans="1:4">
      <c r="A60" s="36">
        <v>55</v>
      </c>
      <c r="B60" s="39" t="s">
        <v>27</v>
      </c>
      <c r="C60" s="7" t="s">
        <v>71</v>
      </c>
      <c r="D60" s="8"/>
    </row>
    <row r="61" spans="1:4">
      <c r="A61" s="36">
        <v>56</v>
      </c>
      <c r="B61" s="39" t="s">
        <v>29</v>
      </c>
      <c r="C61" s="7" t="s">
        <v>15</v>
      </c>
      <c r="D61" s="7" t="s">
        <v>15</v>
      </c>
    </row>
    <row r="62" spans="1:4">
      <c r="A62" s="36">
        <v>57</v>
      </c>
      <c r="B62" s="39" t="s">
        <v>30</v>
      </c>
      <c r="C62" s="7" t="s">
        <v>72</v>
      </c>
      <c r="D62" s="8"/>
    </row>
    <row r="63" spans="1:4">
      <c r="A63" s="36">
        <v>58</v>
      </c>
      <c r="B63" s="39" t="s">
        <v>73</v>
      </c>
      <c r="C63" s="7" t="s">
        <v>74</v>
      </c>
      <c r="D63" s="8"/>
    </row>
    <row r="64" spans="1:4">
      <c r="A64" s="36">
        <v>59</v>
      </c>
      <c r="B64" s="39" t="s">
        <v>75</v>
      </c>
      <c r="C64" s="7" t="s">
        <v>76</v>
      </c>
      <c r="D64" s="8"/>
    </row>
    <row r="65" spans="1:4">
      <c r="A65" s="36">
        <v>60</v>
      </c>
      <c r="B65" s="39" t="s">
        <v>36</v>
      </c>
      <c r="C65" s="7" t="s">
        <v>37</v>
      </c>
      <c r="D65" s="8"/>
    </row>
    <row r="66" spans="1:4" ht="30">
      <c r="A66" s="36">
        <v>61</v>
      </c>
      <c r="B66" s="39" t="s">
        <v>77</v>
      </c>
      <c r="C66" s="7" t="s">
        <v>15</v>
      </c>
      <c r="D66" s="7" t="s">
        <v>15</v>
      </c>
    </row>
    <row r="67" spans="1:4">
      <c r="A67" s="36">
        <v>62</v>
      </c>
      <c r="B67" s="39" t="s">
        <v>39</v>
      </c>
      <c r="C67" s="7" t="s">
        <v>40</v>
      </c>
      <c r="D67" s="8"/>
    </row>
    <row r="68" spans="1:4">
      <c r="A68" s="36">
        <v>63</v>
      </c>
      <c r="B68" s="39" t="s">
        <v>43</v>
      </c>
      <c r="C68" s="7" t="s">
        <v>78</v>
      </c>
      <c r="D68" s="8"/>
    </row>
    <row r="69" spans="1:4">
      <c r="A69" s="36">
        <v>64</v>
      </c>
      <c r="B69" s="39" t="s">
        <v>45</v>
      </c>
      <c r="C69" s="7" t="s">
        <v>46</v>
      </c>
      <c r="D69" s="8"/>
    </row>
    <row r="70" spans="1:4" ht="30">
      <c r="A70" s="36">
        <v>65</v>
      </c>
      <c r="B70" s="39" t="s">
        <v>47</v>
      </c>
      <c r="C70" s="7" t="s">
        <v>15</v>
      </c>
      <c r="D70" s="7" t="s">
        <v>15</v>
      </c>
    </row>
    <row r="71" spans="1:4">
      <c r="A71" s="36">
        <v>66</v>
      </c>
      <c r="B71" s="39" t="s">
        <v>54</v>
      </c>
      <c r="C71" s="9" t="s">
        <v>79</v>
      </c>
      <c r="D71" s="9" t="s">
        <v>79</v>
      </c>
    </row>
    <row r="72" spans="1:4" ht="30">
      <c r="A72" s="36">
        <v>67</v>
      </c>
      <c r="B72" s="39" t="s">
        <v>43</v>
      </c>
      <c r="C72" s="7" t="s">
        <v>44</v>
      </c>
      <c r="D72" s="8"/>
    </row>
    <row r="73" spans="1:4">
      <c r="A73" s="36">
        <v>68</v>
      </c>
      <c r="B73" s="39" t="s">
        <v>45</v>
      </c>
      <c r="C73" s="7" t="s">
        <v>80</v>
      </c>
      <c r="D73" s="8"/>
    </row>
    <row r="74" spans="1:4" ht="15.75" thickBot="1">
      <c r="A74" s="36">
        <v>69</v>
      </c>
      <c r="B74" s="39" t="s">
        <v>81</v>
      </c>
      <c r="C74" s="9" t="s">
        <v>82</v>
      </c>
      <c r="D74" s="8"/>
    </row>
    <row r="75" spans="1:4" ht="34.5">
      <c r="A75" s="36">
        <v>70</v>
      </c>
      <c r="B75" s="3" t="s">
        <v>56</v>
      </c>
      <c r="C75" s="4" t="s">
        <v>57</v>
      </c>
      <c r="D75" s="5" t="s">
        <v>61</v>
      </c>
    </row>
    <row r="76" spans="1:4">
      <c r="A76" s="36">
        <v>71</v>
      </c>
      <c r="B76" s="14">
        <v>10</v>
      </c>
      <c r="C76" s="15"/>
      <c r="D76" s="16">
        <f>B76*C76</f>
        <v>0</v>
      </c>
    </row>
    <row r="77" spans="1:4" ht="15.75" thickBot="1">
      <c r="A77" s="36">
        <v>72</v>
      </c>
      <c r="B77" s="11"/>
      <c r="C77" s="12"/>
      <c r="D77" s="13"/>
    </row>
    <row r="78" spans="1:4" ht="27" thickBot="1">
      <c r="A78" s="36">
        <v>73</v>
      </c>
      <c r="B78" s="31" t="s">
        <v>58</v>
      </c>
      <c r="C78" s="32"/>
      <c r="D78" s="33"/>
    </row>
    <row r="79" spans="1:4" ht="34.5">
      <c r="A79" s="36">
        <v>74</v>
      </c>
      <c r="B79" s="28" t="s">
        <v>59</v>
      </c>
      <c r="C79" s="29" t="s">
        <v>63</v>
      </c>
      <c r="D79" s="30" t="s">
        <v>61</v>
      </c>
    </row>
    <row r="80" spans="1:4" ht="15.75" thickBot="1">
      <c r="A80" s="36">
        <v>75</v>
      </c>
      <c r="B80" s="20">
        <f>1000*48*B76</f>
        <v>480000</v>
      </c>
      <c r="C80" s="15"/>
      <c r="D80" s="16">
        <f>B80*C80</f>
        <v>0</v>
      </c>
    </row>
    <row r="81" spans="1:4" ht="15.75" thickBot="1">
      <c r="A81" s="36">
        <v>76</v>
      </c>
      <c r="B81" s="19"/>
      <c r="C81" s="12"/>
      <c r="D81" s="18"/>
    </row>
    <row r="82" spans="1:4" ht="29.25" thickBot="1">
      <c r="A82" s="36">
        <v>77</v>
      </c>
      <c r="B82" s="42" t="s">
        <v>83</v>
      </c>
      <c r="C82" s="43"/>
      <c r="D82" s="44">
        <f>D76+D80</f>
        <v>0</v>
      </c>
    </row>
    <row r="83" spans="1:4" ht="15.75" thickBot="1">
      <c r="A83" s="36">
        <v>78</v>
      </c>
    </row>
    <row r="84" spans="1:4" ht="27" thickBot="1">
      <c r="A84" s="36">
        <v>79</v>
      </c>
      <c r="B84" s="31" t="s">
        <v>84</v>
      </c>
      <c r="C84" s="40" t="s">
        <v>85</v>
      </c>
      <c r="D84" s="41"/>
    </row>
    <row r="85" spans="1:4" ht="34.5">
      <c r="A85" s="36">
        <v>80</v>
      </c>
      <c r="B85" s="6" t="s">
        <v>9</v>
      </c>
      <c r="C85" s="6" t="s">
        <v>10</v>
      </c>
      <c r="D85" s="6" t="s">
        <v>11</v>
      </c>
    </row>
    <row r="86" spans="1:4">
      <c r="A86" s="36">
        <v>81</v>
      </c>
      <c r="B86" s="7" t="s">
        <v>14</v>
      </c>
      <c r="C86" s="7" t="s">
        <v>15</v>
      </c>
      <c r="D86" s="7" t="s">
        <v>15</v>
      </c>
    </row>
    <row r="87" spans="1:4">
      <c r="A87" s="36">
        <v>82</v>
      </c>
      <c r="B87" s="7" t="s">
        <v>16</v>
      </c>
      <c r="C87" s="7" t="s">
        <v>17</v>
      </c>
      <c r="D87" s="8"/>
    </row>
    <row r="88" spans="1:4">
      <c r="A88" s="36">
        <v>83</v>
      </c>
      <c r="B88" s="7" t="s">
        <v>18</v>
      </c>
      <c r="C88" s="7" t="s">
        <v>86</v>
      </c>
      <c r="D88" s="8"/>
    </row>
    <row r="89" spans="1:4">
      <c r="A89" s="36">
        <v>84</v>
      </c>
      <c r="B89" s="46" t="s">
        <v>20</v>
      </c>
      <c r="C89" s="7" t="s">
        <v>15</v>
      </c>
      <c r="D89" s="7" t="s">
        <v>15</v>
      </c>
    </row>
    <row r="90" spans="1:4">
      <c r="A90" s="36">
        <v>85</v>
      </c>
      <c r="B90" s="7" t="s">
        <v>23</v>
      </c>
      <c r="C90" s="7" t="s">
        <v>69</v>
      </c>
      <c r="D90" s="8"/>
    </row>
    <row r="91" spans="1:4">
      <c r="A91" s="36">
        <v>86</v>
      </c>
      <c r="B91" s="46" t="s">
        <v>25</v>
      </c>
      <c r="C91" s="7" t="s">
        <v>70</v>
      </c>
      <c r="D91" s="8"/>
    </row>
    <row r="92" spans="1:4">
      <c r="A92" s="36">
        <v>87</v>
      </c>
      <c r="B92" s="7" t="s">
        <v>27</v>
      </c>
      <c r="C92" s="7" t="s">
        <v>71</v>
      </c>
      <c r="D92" s="8"/>
    </row>
    <row r="93" spans="1:4">
      <c r="A93" s="36">
        <v>88</v>
      </c>
      <c r="B93" s="7" t="s">
        <v>29</v>
      </c>
      <c r="C93" s="7" t="s">
        <v>15</v>
      </c>
      <c r="D93" s="7" t="s">
        <v>15</v>
      </c>
    </row>
    <row r="94" spans="1:4">
      <c r="A94" s="36">
        <v>89</v>
      </c>
      <c r="B94" s="7" t="s">
        <v>30</v>
      </c>
      <c r="C94" s="7" t="s">
        <v>31</v>
      </c>
      <c r="D94" s="8"/>
    </row>
    <row r="95" spans="1:4">
      <c r="A95" s="36">
        <v>90</v>
      </c>
      <c r="B95" s="7" t="s">
        <v>87</v>
      </c>
      <c r="C95" s="7" t="s">
        <v>33</v>
      </c>
      <c r="D95" s="8"/>
    </row>
    <row r="96" spans="1:4">
      <c r="A96" s="36">
        <v>91</v>
      </c>
      <c r="B96" s="46" t="s">
        <v>34</v>
      </c>
      <c r="C96" s="7" t="s">
        <v>88</v>
      </c>
      <c r="D96" s="8"/>
    </row>
    <row r="97" spans="1:4">
      <c r="A97" s="36">
        <v>92</v>
      </c>
      <c r="B97" s="7" t="s">
        <v>36</v>
      </c>
      <c r="C97" s="7" t="s">
        <v>37</v>
      </c>
      <c r="D97" s="8"/>
    </row>
    <row r="98" spans="1:4" ht="16.5" customHeight="1">
      <c r="A98" s="36">
        <v>93</v>
      </c>
      <c r="B98" s="46" t="s">
        <v>77</v>
      </c>
      <c r="C98" s="7" t="s">
        <v>15</v>
      </c>
      <c r="D98" s="7" t="s">
        <v>15</v>
      </c>
    </row>
    <row r="99" spans="1:4">
      <c r="A99" s="36">
        <v>94</v>
      </c>
      <c r="B99" s="7" t="s">
        <v>39</v>
      </c>
      <c r="C99" s="7" t="s">
        <v>40</v>
      </c>
      <c r="D99" s="8"/>
    </row>
    <row r="100" spans="1:4">
      <c r="A100" s="36">
        <v>95</v>
      </c>
      <c r="B100" s="7" t="s">
        <v>43</v>
      </c>
      <c r="C100" s="7" t="s">
        <v>78</v>
      </c>
      <c r="D100" s="8"/>
    </row>
    <row r="101" spans="1:4">
      <c r="A101" s="36">
        <v>96</v>
      </c>
      <c r="B101" s="7" t="s">
        <v>45</v>
      </c>
      <c r="C101" s="7" t="s">
        <v>46</v>
      </c>
      <c r="D101" s="8"/>
    </row>
    <row r="102" spans="1:4" ht="30">
      <c r="A102" s="36">
        <v>97</v>
      </c>
      <c r="B102" s="7" t="s">
        <v>47</v>
      </c>
      <c r="C102" s="7" t="s">
        <v>15</v>
      </c>
      <c r="D102" s="7" t="s">
        <v>15</v>
      </c>
    </row>
    <row r="103" spans="1:4">
      <c r="A103" s="36">
        <v>98</v>
      </c>
      <c r="B103" s="9" t="s">
        <v>89</v>
      </c>
      <c r="C103" s="9" t="s">
        <v>90</v>
      </c>
      <c r="D103" s="8"/>
    </row>
    <row r="104" spans="1:4">
      <c r="A104" s="36">
        <v>99</v>
      </c>
      <c r="B104" s="7" t="s">
        <v>50</v>
      </c>
      <c r="C104" s="7" t="s">
        <v>91</v>
      </c>
      <c r="D104" s="8"/>
    </row>
    <row r="105" spans="1:4" ht="15.75" thickBot="1">
      <c r="A105" s="36">
        <v>100</v>
      </c>
      <c r="B105" s="7" t="s">
        <v>54</v>
      </c>
      <c r="C105" s="7" t="s">
        <v>55</v>
      </c>
      <c r="D105" s="7" t="s">
        <v>55</v>
      </c>
    </row>
    <row r="106" spans="1:4" ht="34.5">
      <c r="A106" s="36">
        <v>101</v>
      </c>
      <c r="B106" s="3" t="s">
        <v>56</v>
      </c>
      <c r="C106" s="4" t="s">
        <v>57</v>
      </c>
      <c r="D106" s="5" t="s">
        <v>61</v>
      </c>
    </row>
    <row r="107" spans="1:4">
      <c r="A107" s="36">
        <v>102</v>
      </c>
      <c r="B107" s="14">
        <v>10</v>
      </c>
      <c r="C107" s="15"/>
      <c r="D107" s="16">
        <f>B107*C107</f>
        <v>0</v>
      </c>
    </row>
    <row r="108" spans="1:4" ht="15.75" thickBot="1">
      <c r="A108" s="36">
        <v>103</v>
      </c>
      <c r="B108" s="11"/>
      <c r="C108" s="12"/>
      <c r="D108" s="13"/>
    </row>
    <row r="109" spans="1:4" ht="27" thickBot="1">
      <c r="A109" s="36">
        <v>104</v>
      </c>
      <c r="B109" s="31" t="s">
        <v>58</v>
      </c>
      <c r="C109" s="32"/>
      <c r="D109" s="33"/>
    </row>
    <row r="110" spans="1:4" ht="34.5">
      <c r="A110" s="36">
        <v>105</v>
      </c>
      <c r="B110" s="28" t="s">
        <v>59</v>
      </c>
      <c r="C110" s="29" t="s">
        <v>63</v>
      </c>
      <c r="D110" s="30" t="s">
        <v>61</v>
      </c>
    </row>
    <row r="111" spans="1:4" ht="15.75" thickBot="1">
      <c r="A111" s="36">
        <v>106</v>
      </c>
      <c r="B111" s="20">
        <f>750*48*B107</f>
        <v>360000</v>
      </c>
      <c r="C111" s="15"/>
      <c r="D111" s="16">
        <f>B111*C111</f>
        <v>0</v>
      </c>
    </row>
    <row r="112" spans="1:4" ht="15.75" thickBot="1">
      <c r="A112" s="36">
        <v>107</v>
      </c>
      <c r="B112" s="19"/>
      <c r="C112" s="12"/>
      <c r="D112" s="18"/>
    </row>
    <row r="113" spans="1:4" ht="27" thickBot="1">
      <c r="A113" s="36">
        <v>108</v>
      </c>
      <c r="B113" s="31" t="s">
        <v>62</v>
      </c>
      <c r="C113" s="32"/>
      <c r="D113" s="33"/>
    </row>
    <row r="114" spans="1:4" ht="34.5">
      <c r="A114" s="36">
        <v>109</v>
      </c>
      <c r="B114" s="28" t="s">
        <v>59</v>
      </c>
      <c r="C114" s="29" t="s">
        <v>63</v>
      </c>
      <c r="D114" s="30" t="s">
        <v>61</v>
      </c>
    </row>
    <row r="115" spans="1:4" ht="15.75" thickBot="1">
      <c r="A115" s="36">
        <v>110</v>
      </c>
      <c r="B115" s="20">
        <f>500*48*B107</f>
        <v>240000</v>
      </c>
      <c r="C115" s="15"/>
      <c r="D115" s="16">
        <f>B115*C115</f>
        <v>0</v>
      </c>
    </row>
    <row r="116" spans="1:4" ht="15.75" thickBot="1">
      <c r="A116" s="36">
        <v>111</v>
      </c>
      <c r="B116" s="19"/>
      <c r="C116" s="12"/>
      <c r="D116" s="18"/>
    </row>
    <row r="117" spans="1:4" ht="29.25" thickBot="1">
      <c r="A117" s="36">
        <v>112</v>
      </c>
      <c r="B117" s="42" t="s">
        <v>92</v>
      </c>
      <c r="C117" s="43"/>
      <c r="D117" s="44">
        <f>D107+D111+D115</f>
        <v>0</v>
      </c>
    </row>
    <row r="118" spans="1:4" ht="15.75" thickBot="1">
      <c r="A118" s="36">
        <v>113</v>
      </c>
    </row>
    <row r="119" spans="1:4" ht="42.75" customHeight="1" thickBot="1">
      <c r="A119" s="36">
        <v>114</v>
      </c>
      <c r="B119" s="53" t="s">
        <v>93</v>
      </c>
      <c r="C119" s="54"/>
      <c r="D119" s="48">
        <f>D109+D113+D117</f>
        <v>0</v>
      </c>
    </row>
    <row r="122" spans="1:4">
      <c r="B122" t="s">
        <v>94</v>
      </c>
    </row>
  </sheetData>
  <mergeCells count="3">
    <mergeCell ref="B1:D3"/>
    <mergeCell ref="C52:D52"/>
    <mergeCell ref="B119:C119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  <headerFooter>
    <oddHeader>&amp;L&amp;"-,Tučné"Příloha č. 4 Výzvy k podání nabídek</oddHeader>
  </headerFooter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6EAFA59755B44B88D539D3B93F7301" ma:contentTypeVersion="13" ma:contentTypeDescription="Vytvoří nový dokument" ma:contentTypeScope="" ma:versionID="30f3c7ba28b2069157c7424d49b25510">
  <xsd:schema xmlns:xsd="http://www.w3.org/2001/XMLSchema" xmlns:xs="http://www.w3.org/2001/XMLSchema" xmlns:p="http://schemas.microsoft.com/office/2006/metadata/properties" xmlns:ns2="d7e72560-bf68-4b8c-bbd9-9010932c7106" xmlns:ns3="3f998bf6-d463-4346-aede-9c852b9ada15" targetNamespace="http://schemas.microsoft.com/office/2006/metadata/properties" ma:root="true" ma:fieldsID="6bb05935f98cc240bf2994ac2aa6eb40" ns2:_="" ns3:_="">
    <xsd:import namespace="d7e72560-bf68-4b8c-bbd9-9010932c7106"/>
    <xsd:import namespace="3f998bf6-d463-4346-aede-9c852b9ada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e72560-bf68-4b8c-bbd9-9010932c71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8bf6-d463-4346-aede-9c852b9ada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c8c318-aca1-411e-920c-135311128026}" ma:internalName="TaxCatchAll" ma:showField="CatchAllData" ma:web="3f998bf6-d463-4346-aede-9c852b9ada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998bf6-d463-4346-aede-9c852b9ada15" xsi:nil="true"/>
    <lcf76f155ced4ddcb4097134ff3c332f xmlns="d7e72560-bf68-4b8c-bbd9-9010932c71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FF06E2-5053-4BB4-B451-377862385F39}"/>
</file>

<file path=customXml/itemProps2.xml><?xml version="1.0" encoding="utf-8"?>
<ds:datastoreItem xmlns:ds="http://schemas.openxmlformats.org/officeDocument/2006/customXml" ds:itemID="{54D5E817-F65F-4AC6-BAD5-76AF38BBB00A}"/>
</file>

<file path=customXml/itemProps3.xml><?xml version="1.0" encoding="utf-8"?>
<ds:datastoreItem xmlns:ds="http://schemas.openxmlformats.org/officeDocument/2006/customXml" ds:itemID="{F274FFCE-ECFF-4A5B-A832-505AEB608351}"/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Lang Jiří</cp:lastModifiedBy>
  <cp:revision>1</cp:revision>
  <dcterms:created xsi:type="dcterms:W3CDTF">2021-10-01T06:27:19Z</dcterms:created>
  <dcterms:modified xsi:type="dcterms:W3CDTF">2025-11-21T07:07:20Z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2021-10-01T06:27:42Z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70003a4d-d186-4eb1-900c-14b515892109</vt:lpwstr>
  </property>
  <property fmtid="{D5CDD505-2E9C-101B-9397-08002B2CF9AE}" pid="8" name="MSIP_Label_690ebb53-23a2-471a-9c6e-17bd0d11311e_ContentBits">
    <vt:lpwstr>0</vt:lpwstr>
  </property>
  <property fmtid="{D5CDD505-2E9C-101B-9397-08002B2CF9AE}" pid="9" name="ContentTypeId">
    <vt:lpwstr>0x010100C86EAFA59755B44B88D539D3B93F7301</vt:lpwstr>
  </property>
  <property fmtid="{D5CDD505-2E9C-101B-9397-08002B2CF9AE}" pid="10" name="MediaServiceImageTags">
    <vt:lpwstr/>
  </property>
</Properties>
</file>