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/>
  <mc:AlternateContent xmlns:mc="http://schemas.openxmlformats.org/markup-compatibility/2006">
    <mc:Choice Requires="x15">
      <x15ac:absPath xmlns:x15ac="http://schemas.microsoft.com/office/spreadsheetml/2010/11/ac" url="/Users/radekjurcik/Documents/Advokat/STREDNI SKOLA 2025/2025/VYBERKO PRADLO/PROFIL 2025/"/>
    </mc:Choice>
  </mc:AlternateContent>
  <xr:revisionPtr revIDLastSave="0" documentId="13_ncr:1_{42A142BB-B160-2F4F-94E8-5024784D759C}" xr6:coauthVersionLast="47" xr6:coauthVersionMax="47" xr10:uidLastSave="{00000000-0000-0000-0000-000000000000}"/>
  <bookViews>
    <workbookView xWindow="0" yWindow="500" windowWidth="25600" windowHeight="14260" xr2:uid="{00000000-000D-0000-FFFF-FFFF00000000}"/>
  </bookViews>
  <sheets>
    <sheet name="List1" sheetId="1" r:id="rId1"/>
  </sheets>
  <definedNames>
    <definedName name="_xlnm.Print_Area" localSheetId="0">List1!$A$1:$F$64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1" l="1"/>
  <c r="G47" i="1"/>
  <c r="H47" i="1"/>
  <c r="G59" i="1"/>
  <c r="F59" i="1" s="1"/>
  <c r="L39" i="1"/>
  <c r="M39" i="1" s="1"/>
  <c r="F50" i="1"/>
  <c r="F49" i="1"/>
  <c r="F48" i="1"/>
  <c r="F46" i="1"/>
  <c r="F45" i="1"/>
  <c r="F44" i="1"/>
  <c r="F43" i="1"/>
  <c r="F42" i="1"/>
  <c r="F41" i="1"/>
  <c r="F40" i="1"/>
  <c r="F39" i="1"/>
  <c r="H50" i="1"/>
  <c r="G50" i="1"/>
  <c r="I59" i="1"/>
  <c r="L49" i="1"/>
  <c r="M49" i="1" s="1"/>
  <c r="L48" i="1"/>
  <c r="M48" i="1" s="1"/>
  <c r="L46" i="1"/>
  <c r="M46" i="1" s="1"/>
  <c r="L45" i="1"/>
  <c r="M45" i="1" s="1"/>
  <c r="L44" i="1"/>
  <c r="M44" i="1" s="1"/>
  <c r="L43" i="1"/>
  <c r="M43" i="1" s="1"/>
  <c r="L42" i="1"/>
  <c r="M42" i="1" s="1"/>
  <c r="L41" i="1"/>
  <c r="M41" i="1" s="1"/>
  <c r="L40" i="1"/>
  <c r="M40" i="1" s="1"/>
  <c r="M51" i="1" l="1"/>
  <c r="I60" i="1" s="1"/>
  <c r="G60" i="1" l="1"/>
  <c r="F60" i="1" s="1"/>
  <c r="G46" i="1"/>
  <c r="H46" i="1"/>
  <c r="G45" i="1"/>
  <c r="H45" i="1"/>
  <c r="G44" i="1"/>
  <c r="H44" i="1"/>
  <c r="G41" i="1" l="1"/>
  <c r="H41" i="1"/>
  <c r="G49" i="1"/>
  <c r="G48" i="1"/>
  <c r="G43" i="1"/>
  <c r="G40" i="1"/>
  <c r="H49" i="1" l="1"/>
  <c r="H48" i="1"/>
  <c r="H43" i="1"/>
  <c r="H40" i="1"/>
  <c r="H39" i="1"/>
  <c r="G42" i="1" l="1"/>
  <c r="H42" i="1"/>
  <c r="F53" i="1" s="1"/>
  <c r="G39" i="1"/>
  <c r="F51" i="1"/>
  <c r="K51" i="1" s="1"/>
  <c r="F52" i="1" l="1"/>
  <c r="F54" i="1"/>
</calcChain>
</file>

<file path=xl/sharedStrings.xml><?xml version="1.0" encoding="utf-8"?>
<sst xmlns="http://schemas.openxmlformats.org/spreadsheetml/2006/main" count="88" uniqueCount="69">
  <si>
    <t>Druh prádla</t>
  </si>
  <si>
    <t>Cena v Kč za praní prádla objednatele</t>
  </si>
  <si>
    <t>za kus bez DPH</t>
  </si>
  <si>
    <t>za 1 rok v Kč bez DPH</t>
  </si>
  <si>
    <t>Cena za rok bez DPH</t>
  </si>
  <si>
    <t>Cena za rok celkem vč. DPH</t>
  </si>
  <si>
    <t>DPH 21%</t>
  </si>
  <si>
    <t>DPH (%)</t>
  </si>
  <si>
    <t>expresní praní (do 24hod.)</t>
  </si>
  <si>
    <t>dopravné/1 dovoz,odvoz (pravidelný - 1x týdně)</t>
  </si>
  <si>
    <t>mimořádný svoz (mimo pravidelný svoz)</t>
  </si>
  <si>
    <t>Hlavní kritérium - praní vč. dopravy</t>
  </si>
  <si>
    <t>Vedlejší kritérium - příplatky</t>
  </si>
  <si>
    <t>Činnost</t>
  </si>
  <si>
    <t>Příplatek (%)</t>
  </si>
  <si>
    <t>Příplatek (Kč)</t>
  </si>
  <si>
    <t>Dopočet %</t>
  </si>
  <si>
    <t>Dopočet Kč</t>
  </si>
  <si>
    <t>Příplatky uveďte v % nebo v Kč. Postačuje 1 hodnota.</t>
  </si>
  <si>
    <t>Vysvětlivky:</t>
  </si>
  <si>
    <t>MJ</t>
  </si>
  <si>
    <t xml:space="preserve">Počet MJ/rok 
</t>
  </si>
  <si>
    <t>ks</t>
  </si>
  <si>
    <t>svoz</t>
  </si>
  <si>
    <t>kpl.</t>
  </si>
  <si>
    <t>Krycí list nabídky</t>
  </si>
  <si>
    <t>Veřejná zakázka malého rozsahu na služby</t>
  </si>
  <si>
    <t>Základní identifikační údaje</t>
  </si>
  <si>
    <t>Zadavatel</t>
  </si>
  <si>
    <t>Název:</t>
  </si>
  <si>
    <t>Sídlo:</t>
  </si>
  <si>
    <t>IČ:</t>
  </si>
  <si>
    <t>DIČ:</t>
  </si>
  <si>
    <t>Adresa místa plnění:</t>
  </si>
  <si>
    <t>Osoba oprávněná jednat jménem zadavatele:</t>
  </si>
  <si>
    <t>Kontaktní osoba:</t>
  </si>
  <si>
    <t>Tel:</t>
  </si>
  <si>
    <t>E-mail:</t>
  </si>
  <si>
    <t>Uchazeč</t>
  </si>
  <si>
    <t>Sídlo/místo podnikání</t>
  </si>
  <si>
    <t>Tel./fax:</t>
  </si>
  <si>
    <t>Osoba oprávněná za uchazeče jednat:</t>
  </si>
  <si>
    <t>Čichnova 982/23, 624 00 Brno</t>
  </si>
  <si>
    <t>00380385</t>
  </si>
  <si>
    <t>CZ00380385</t>
  </si>
  <si>
    <t>Ing. Olga Hölzlová, ředitelka</t>
  </si>
  <si>
    <t>Vyplnit žlutá pole.</t>
  </si>
  <si>
    <t xml:space="preserve">„Praní prádla"  </t>
  </si>
  <si>
    <t>podpis oprávněné osoby za uchazeče</t>
  </si>
  <si>
    <t>Příloha č.1 krycí list výzvy k podání nabídky</t>
  </si>
  <si>
    <t>Střední škola informatiky, poštovnictví a finančnictví Brno, příspěvková organizace</t>
  </si>
  <si>
    <t>ve smyslu ustanovení § 27 ve spojení s § 31 a § 6 zákona č.134/2016 Sb. o zadávání veřejných zakázek</t>
  </si>
  <si>
    <t xml:space="preserve">předpokládaný počet MJ/rok 
</t>
  </si>
  <si>
    <t>Prostěradlo</t>
  </si>
  <si>
    <t>Prostěradlo froté / napínací</t>
  </si>
  <si>
    <t>Povlak na přikrývku</t>
  </si>
  <si>
    <t>Povlak na polštář</t>
  </si>
  <si>
    <t>Ubrus</t>
  </si>
  <si>
    <t>Ručník obyčejný</t>
  </si>
  <si>
    <t>Osuška</t>
  </si>
  <si>
    <t>JUDr. Dana Juříčková</t>
  </si>
  <si>
    <t>m2</t>
  </si>
  <si>
    <t>Závěsy</t>
  </si>
  <si>
    <t>Ručník froté</t>
  </si>
  <si>
    <t>ks (pár)</t>
  </si>
  <si>
    <t>Polštář + deka (vnitřky)</t>
  </si>
  <si>
    <t>DPH 12%</t>
  </si>
  <si>
    <t>Podložka na lůžko (chránič)</t>
  </si>
  <si>
    <t>230 (115 párů)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</si>
</sst>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&quot;#,##0.00&quot; &quot;[$Kč-405]&quot; &quot;;&quot;-&quot;#,##0.00&quot; &quot;[$Kč-405]&quot; &quot;;&quot; -&quot;00&quot; &quot;[$Kč-405]&quot; &quot;;&quot; &quot;@&quot; &quot;"/>
    <numFmt numFmtId="165" formatCode="#,##0.00&quot; &quot;[$Kč-405];[Red]#,##0.00&quot; &quot;[$Kč-405]"/>
    <numFmt numFmtId="166" formatCode="#,##0.00\ [$Kč-405]"/>
    <numFmt numFmtId="167" formatCode="#,##0.00\ &quot;Kč&quot;"/>
  </numFmts>
  <fonts count="21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2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2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theme="0"/>
      <name val="Calibri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</font>
    <font>
      <sz val="11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u/>
      <sz val="11"/>
      <color indexed="12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000000"/>
      <name val="Arial"/>
      <family val="2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00">
    <xf numFmtId="0" fontId="0" fillId="0" borderId="0" xfId="0"/>
    <xf numFmtId="9" fontId="4" fillId="5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/>
    <xf numFmtId="0" fontId="4" fillId="0" borderId="1" xfId="0" applyFont="1" applyBorder="1" applyAlignment="1">
      <alignment vertical="center"/>
    </xf>
    <xf numFmtId="0" fontId="8" fillId="0" borderId="0" xfId="0" applyFont="1"/>
    <xf numFmtId="1" fontId="5" fillId="0" borderId="1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165" fontId="6" fillId="0" borderId="0" xfId="1" applyNumberFormat="1" applyFont="1" applyFill="1" applyBorder="1" applyAlignment="1" applyProtection="1">
      <alignment horizontal="right" vertical="center"/>
    </xf>
    <xf numFmtId="0" fontId="9" fillId="2" borderId="0" xfId="0" applyFont="1" applyFill="1" applyAlignment="1">
      <alignment horizontal="left" vertical="center"/>
    </xf>
    <xf numFmtId="0" fontId="4" fillId="0" borderId="0" xfId="0" applyFont="1" applyAlignment="1">
      <alignment vertical="center"/>
    </xf>
    <xf numFmtId="1" fontId="5" fillId="0" borderId="0" xfId="0" applyNumberFormat="1" applyFont="1" applyAlignment="1">
      <alignment horizontal="center" vertical="center"/>
    </xf>
    <xf numFmtId="0" fontId="4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4" fillId="8" borderId="0" xfId="0" applyFont="1" applyFill="1" applyAlignment="1">
      <alignment vertical="center"/>
    </xf>
    <xf numFmtId="0" fontId="0" fillId="8" borderId="0" xfId="0" applyFill="1" applyAlignment="1">
      <alignment vertical="center"/>
    </xf>
    <xf numFmtId="0" fontId="11" fillId="0" borderId="0" xfId="0" applyFont="1"/>
    <xf numFmtId="9" fontId="11" fillId="0" borderId="0" xfId="0" applyNumberFormat="1" applyFont="1"/>
    <xf numFmtId="0" fontId="11" fillId="0" borderId="0" xfId="0" applyFont="1" applyAlignment="1">
      <alignment horizontal="center"/>
    </xf>
    <xf numFmtId="1" fontId="11" fillId="0" borderId="0" xfId="0" applyNumberFormat="1" applyFont="1"/>
    <xf numFmtId="2" fontId="11" fillId="0" borderId="0" xfId="0" applyNumberFormat="1" applyFont="1"/>
    <xf numFmtId="4" fontId="11" fillId="0" borderId="0" xfId="0" applyNumberFormat="1" applyFont="1"/>
    <xf numFmtId="164" fontId="4" fillId="3" borderId="1" xfId="1" applyFont="1" applyFill="1" applyBorder="1" applyAlignment="1" applyProtection="1">
      <alignment horizontal="right" vertical="center"/>
      <protection locked="0"/>
    </xf>
    <xf numFmtId="165" fontId="4" fillId="2" borderId="1" xfId="1" applyNumberFormat="1" applyFont="1" applyFill="1" applyBorder="1" applyAlignment="1" applyProtection="1">
      <alignment horizontal="right" vertical="center"/>
    </xf>
    <xf numFmtId="165" fontId="9" fillId="4" borderId="1" xfId="1" applyNumberFormat="1" applyFont="1" applyFill="1" applyBorder="1" applyAlignment="1" applyProtection="1">
      <alignment horizontal="right" vertical="center"/>
    </xf>
    <xf numFmtId="165" fontId="9" fillId="0" borderId="1" xfId="1" applyNumberFormat="1" applyFont="1" applyFill="1" applyBorder="1" applyAlignment="1" applyProtection="1">
      <alignment horizontal="right" vertical="center"/>
    </xf>
    <xf numFmtId="0" fontId="9" fillId="0" borderId="0" xfId="0" applyFont="1" applyAlignment="1">
      <alignment vertical="center"/>
    </xf>
    <xf numFmtId="164" fontId="10" fillId="0" borderId="1" xfId="1" applyFont="1" applyBorder="1" applyAlignment="1" applyProtection="1">
      <alignment horizontal="center" vertical="center"/>
    </xf>
    <xf numFmtId="164" fontId="10" fillId="2" borderId="1" xfId="1" applyFont="1" applyFill="1" applyBorder="1" applyAlignment="1" applyProtection="1">
      <alignment horizontal="center" vertical="center"/>
    </xf>
    <xf numFmtId="10" fontId="9" fillId="4" borderId="1" xfId="1" applyNumberFormat="1" applyFont="1" applyFill="1" applyBorder="1" applyAlignment="1" applyProtection="1">
      <alignment horizontal="right" vertical="center"/>
    </xf>
    <xf numFmtId="10" fontId="11" fillId="0" borderId="0" xfId="0" applyNumberFormat="1" applyFont="1"/>
    <xf numFmtId="166" fontId="11" fillId="0" borderId="0" xfId="0" applyNumberFormat="1" applyFont="1"/>
    <xf numFmtId="167" fontId="11" fillId="0" borderId="0" xfId="0" applyNumberFormat="1" applyFont="1"/>
    <xf numFmtId="9" fontId="4" fillId="0" borderId="0" xfId="0" applyNumberFormat="1" applyFont="1" applyAlignment="1">
      <alignment horizontal="center" vertical="center"/>
    </xf>
    <xf numFmtId="164" fontId="1" fillId="0" borderId="0" xfId="1" applyFill="1" applyBorder="1" applyAlignment="1" applyProtection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2" fillId="0" borderId="0" xfId="0" applyFont="1"/>
    <xf numFmtId="2" fontId="12" fillId="0" borderId="0" xfId="0" applyNumberFormat="1" applyFont="1"/>
    <xf numFmtId="0" fontId="4" fillId="0" borderId="0" xfId="0" applyFont="1"/>
    <xf numFmtId="0" fontId="15" fillId="0" borderId="0" xfId="0" applyFont="1"/>
    <xf numFmtId="0" fontId="15" fillId="0" borderId="7" xfId="0" applyFont="1" applyBorder="1"/>
    <xf numFmtId="0" fontId="15" fillId="0" borderId="8" xfId="0" applyFont="1" applyBorder="1"/>
    <xf numFmtId="0" fontId="15" fillId="0" borderId="5" xfId="0" applyFont="1" applyBorder="1"/>
    <xf numFmtId="0" fontId="8" fillId="0" borderId="18" xfId="0" applyFont="1" applyBorder="1"/>
    <xf numFmtId="0" fontId="0" fillId="0" borderId="0" xfId="0" applyAlignment="1">
      <alignment vertical="center"/>
    </xf>
    <xf numFmtId="3" fontId="5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15" fillId="5" borderId="8" xfId="0" applyFont="1" applyFill="1" applyBorder="1" applyAlignment="1" applyProtection="1">
      <alignment horizontal="left"/>
      <protection locked="0"/>
    </xf>
    <xf numFmtId="0" fontId="15" fillId="5" borderId="12" xfId="0" applyFont="1" applyFill="1" applyBorder="1" applyAlignment="1" applyProtection="1">
      <alignment horizontal="left"/>
      <protection locked="0"/>
    </xf>
    <xf numFmtId="0" fontId="15" fillId="5" borderId="13" xfId="0" applyFont="1" applyFill="1" applyBorder="1" applyAlignment="1" applyProtection="1">
      <alignment horizontal="left"/>
      <protection locked="0"/>
    </xf>
    <xf numFmtId="0" fontId="13" fillId="5" borderId="14" xfId="2" applyFill="1" applyBorder="1" applyAlignment="1" applyProtection="1">
      <alignment horizontal="left"/>
      <protection locked="0"/>
    </xf>
    <xf numFmtId="0" fontId="13" fillId="5" borderId="15" xfId="2" applyFill="1" applyBorder="1" applyAlignment="1" applyProtection="1">
      <alignment horizontal="left"/>
      <protection locked="0"/>
    </xf>
    <xf numFmtId="0" fontId="13" fillId="5" borderId="16" xfId="2" applyFill="1" applyBorder="1" applyAlignment="1" applyProtection="1">
      <alignment horizontal="left"/>
      <protection locked="0"/>
    </xf>
    <xf numFmtId="0" fontId="15" fillId="0" borderId="6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4" fillId="0" borderId="17" xfId="0" applyFont="1" applyBorder="1" applyAlignment="1">
      <alignment horizontal="left"/>
    </xf>
    <xf numFmtId="3" fontId="15" fillId="5" borderId="8" xfId="0" applyNumberFormat="1" applyFont="1" applyFill="1" applyBorder="1" applyAlignment="1" applyProtection="1">
      <alignment horizontal="left"/>
      <protection locked="0"/>
    </xf>
    <xf numFmtId="3" fontId="15" fillId="5" borderId="12" xfId="0" applyNumberFormat="1" applyFont="1" applyFill="1" applyBorder="1" applyAlignment="1" applyProtection="1">
      <alignment horizontal="left"/>
      <protection locked="0"/>
    </xf>
    <xf numFmtId="3" fontId="15" fillId="5" borderId="13" xfId="0" applyNumberFormat="1" applyFont="1" applyFill="1" applyBorder="1" applyAlignment="1" applyProtection="1">
      <alignment horizontal="left"/>
      <protection locked="0"/>
    </xf>
    <xf numFmtId="0" fontId="13" fillId="5" borderId="8" xfId="2" applyFill="1" applyBorder="1" applyAlignment="1" applyProtection="1">
      <alignment horizontal="left"/>
      <protection locked="0"/>
    </xf>
    <xf numFmtId="0" fontId="13" fillId="5" borderId="12" xfId="2" applyFill="1" applyBorder="1" applyAlignment="1" applyProtection="1">
      <alignment horizontal="left"/>
      <protection locked="0"/>
    </xf>
    <xf numFmtId="0" fontId="13" fillId="5" borderId="13" xfId="2" applyFill="1" applyBorder="1" applyAlignment="1" applyProtection="1">
      <alignment horizontal="left"/>
      <protection locked="0"/>
    </xf>
    <xf numFmtId="0" fontId="15" fillId="5" borderId="7" xfId="0" applyFont="1" applyFill="1" applyBorder="1" applyAlignment="1" applyProtection="1">
      <alignment horizontal="left"/>
      <protection locked="0"/>
    </xf>
    <xf numFmtId="0" fontId="15" fillId="5" borderId="10" xfId="0" applyFont="1" applyFill="1" applyBorder="1" applyAlignment="1" applyProtection="1">
      <alignment horizontal="left"/>
      <protection locked="0"/>
    </xf>
    <xf numFmtId="0" fontId="15" fillId="5" borderId="11" xfId="0" applyFont="1" applyFill="1" applyBorder="1" applyAlignment="1" applyProtection="1">
      <alignment horizontal="left"/>
      <protection locked="0"/>
    </xf>
    <xf numFmtId="0" fontId="12" fillId="0" borderId="8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17" fillId="0" borderId="8" xfId="2" applyFont="1" applyBorder="1" applyAlignment="1" applyProtection="1">
      <alignment horizontal="left"/>
    </xf>
    <xf numFmtId="0" fontId="17" fillId="0" borderId="12" xfId="2" applyFont="1" applyBorder="1" applyAlignment="1" applyProtection="1">
      <alignment horizontal="left"/>
    </xf>
    <xf numFmtId="0" fontId="17" fillId="0" borderId="13" xfId="2" applyFont="1" applyBorder="1" applyAlignment="1" applyProtection="1">
      <alignment horizontal="left"/>
    </xf>
    <xf numFmtId="0" fontId="12" fillId="0" borderId="14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0" fontId="12" fillId="0" borderId="16" xfId="0" applyFont="1" applyBorder="1" applyAlignment="1">
      <alignment horizontal="left"/>
    </xf>
    <xf numFmtId="0" fontId="2" fillId="2" borderId="0" xfId="0" applyFont="1" applyFill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left"/>
    </xf>
    <xf numFmtId="0" fontId="18" fillId="0" borderId="7" xfId="0" applyFont="1" applyBorder="1" applyAlignment="1">
      <alignment horizontal="left"/>
    </xf>
    <xf numFmtId="0" fontId="18" fillId="0" borderId="10" xfId="0" applyFont="1" applyBorder="1" applyAlignment="1">
      <alignment horizontal="left"/>
    </xf>
    <xf numFmtId="0" fontId="18" fillId="0" borderId="1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164" fontId="4" fillId="0" borderId="1" xfId="1" applyFont="1" applyFill="1" applyBorder="1" applyAlignment="1" applyProtection="1">
      <alignment horizontal="center" vertical="center" wrapText="1"/>
    </xf>
    <xf numFmtId="49" fontId="12" fillId="0" borderId="8" xfId="0" applyNumberFormat="1" applyFont="1" applyBorder="1" applyAlignment="1">
      <alignment horizontal="left"/>
    </xf>
    <xf numFmtId="49" fontId="12" fillId="0" borderId="12" xfId="0" applyNumberFormat="1" applyFont="1" applyBorder="1" applyAlignment="1">
      <alignment horizontal="left"/>
    </xf>
    <xf numFmtId="49" fontId="12" fillId="0" borderId="13" xfId="0" applyNumberFormat="1" applyFont="1" applyBorder="1" applyAlignment="1">
      <alignment horizontal="left"/>
    </xf>
    <xf numFmtId="0" fontId="11" fillId="0" borderId="19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center" vertical="center" wrapText="1"/>
    </xf>
    <xf numFmtId="9" fontId="19" fillId="5" borderId="1" xfId="0" applyNumberFormat="1" applyFont="1" applyFill="1" applyBorder="1" applyAlignment="1" applyProtection="1">
      <alignment horizontal="center" vertical="center"/>
      <protection locked="0"/>
    </xf>
  </cellXfs>
  <cellStyles count="3">
    <cellStyle name="Hypertextový odkaz" xfId="2" builtinId="8"/>
    <cellStyle name="Měna" xfId="1" builtinId="4" customBuiltin="1"/>
    <cellStyle name="Normální" xfId="0" builtinId="0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7"/>
  <sheetViews>
    <sheetView showGridLines="0" showZeros="0" tabSelected="1" view="pageBreakPreview" topLeftCell="A36" zoomScale="160" zoomScaleNormal="100" zoomScaleSheetLayoutView="160" workbookViewId="0">
      <selection activeCell="C50" sqref="C50"/>
    </sheetView>
  </sheetViews>
  <sheetFormatPr baseColWidth="10" defaultColWidth="8.83203125" defaultRowHeight="15" x14ac:dyDescent="0.2"/>
  <cols>
    <col min="1" max="1" width="45.5" bestFit="1" customWidth="1"/>
    <col min="2" max="2" width="8.1640625" bestFit="1" customWidth="1"/>
    <col min="3" max="3" width="17.5" customWidth="1"/>
    <col min="4" max="4" width="12.5" customWidth="1"/>
    <col min="5" max="5" width="22" customWidth="1"/>
    <col min="6" max="6" width="26.33203125" customWidth="1"/>
    <col min="7" max="8" width="10.5" style="17" hidden="1" customWidth="1"/>
    <col min="9" max="9" width="11.5" style="17" hidden="1" customWidth="1"/>
    <col min="10" max="11" width="10.83203125" style="17" hidden="1" customWidth="1"/>
    <col min="12" max="12" width="10.5" style="17" hidden="1" customWidth="1"/>
    <col min="13" max="13" width="10.5" style="21" hidden="1" customWidth="1"/>
    <col min="14" max="14" width="10.5" style="17" hidden="1" customWidth="1"/>
    <col min="15" max="15" width="10.83203125" style="17" bestFit="1" customWidth="1"/>
    <col min="16" max="17" width="9.1640625" style="17" customWidth="1"/>
  </cols>
  <sheetData>
    <row r="1" spans="1:17" s="39" customFormat="1" ht="16" x14ac:dyDescent="0.15">
      <c r="A1" s="77" t="s">
        <v>49</v>
      </c>
      <c r="B1" s="77"/>
      <c r="C1" s="77"/>
      <c r="D1" s="77"/>
      <c r="E1" s="77"/>
      <c r="F1" s="77"/>
      <c r="G1" s="37"/>
      <c r="H1" s="37"/>
      <c r="I1" s="37"/>
      <c r="J1" s="37"/>
      <c r="K1" s="37"/>
      <c r="L1" s="37"/>
      <c r="M1" s="38"/>
      <c r="N1" s="37"/>
      <c r="O1" s="37"/>
      <c r="P1" s="37"/>
      <c r="Q1" s="37"/>
    </row>
    <row r="2" spans="1:17" s="39" customFormat="1" ht="16" x14ac:dyDescent="0.15">
      <c r="A2" s="6"/>
      <c r="B2" s="6"/>
      <c r="C2" s="6"/>
      <c r="D2" s="6"/>
      <c r="E2" s="6"/>
      <c r="F2" s="6"/>
      <c r="G2" s="37"/>
      <c r="H2" s="37"/>
      <c r="I2" s="37"/>
      <c r="J2" s="37"/>
      <c r="K2" s="37"/>
      <c r="L2" s="37"/>
      <c r="M2" s="38"/>
      <c r="N2" s="37"/>
      <c r="O2" s="37"/>
      <c r="P2" s="37"/>
      <c r="Q2" s="37"/>
    </row>
    <row r="3" spans="1:17" s="39" customFormat="1" ht="16" x14ac:dyDescent="0.2">
      <c r="A3" s="80" t="s">
        <v>25</v>
      </c>
      <c r="B3" s="80"/>
      <c r="C3" s="80"/>
      <c r="D3" s="80"/>
      <c r="E3" s="80"/>
      <c r="F3" s="80"/>
      <c r="G3" s="37"/>
      <c r="H3" s="37"/>
      <c r="I3" s="37"/>
      <c r="J3" s="37"/>
      <c r="K3" s="37"/>
      <c r="L3" s="37"/>
      <c r="M3" s="38"/>
      <c r="N3" s="37"/>
      <c r="O3" s="37"/>
      <c r="P3" s="37"/>
      <c r="Q3" s="37"/>
    </row>
    <row r="4" spans="1:17" s="39" customFormat="1" ht="16" x14ac:dyDescent="0.2">
      <c r="A4" s="40"/>
      <c r="B4" s="6"/>
      <c r="C4" s="6"/>
      <c r="D4" s="6"/>
      <c r="E4" s="6"/>
      <c r="F4" s="6"/>
      <c r="G4" s="37"/>
      <c r="H4" s="37"/>
      <c r="I4" s="37"/>
      <c r="J4" s="37"/>
      <c r="K4" s="37"/>
      <c r="L4" s="37"/>
      <c r="M4" s="38"/>
      <c r="N4" s="37"/>
      <c r="O4" s="37"/>
      <c r="P4" s="37"/>
      <c r="Q4" s="37"/>
    </row>
    <row r="5" spans="1:17" s="39" customFormat="1" ht="16" x14ac:dyDescent="0.2">
      <c r="A5" s="81" t="s">
        <v>26</v>
      </c>
      <c r="B5" s="81"/>
      <c r="C5" s="81"/>
      <c r="D5" s="81"/>
      <c r="E5" s="81"/>
      <c r="F5" s="81"/>
      <c r="G5" s="37"/>
      <c r="H5" s="37"/>
      <c r="I5" s="37"/>
      <c r="J5" s="37"/>
      <c r="K5" s="37"/>
      <c r="L5" s="37"/>
      <c r="M5" s="38"/>
      <c r="N5" s="37"/>
      <c r="O5" s="37"/>
      <c r="P5" s="37"/>
      <c r="Q5" s="37"/>
    </row>
    <row r="6" spans="1:17" s="39" customFormat="1" ht="16" x14ac:dyDescent="0.2">
      <c r="A6" s="81" t="s">
        <v>51</v>
      </c>
      <c r="B6" s="81"/>
      <c r="C6" s="81"/>
      <c r="D6" s="81"/>
      <c r="E6" s="81"/>
      <c r="F6" s="81"/>
      <c r="G6" s="37"/>
      <c r="H6" s="37"/>
      <c r="I6" s="37"/>
      <c r="J6" s="37"/>
      <c r="K6" s="37"/>
      <c r="L6" s="37"/>
      <c r="M6" s="38"/>
      <c r="N6" s="37"/>
      <c r="O6" s="37"/>
      <c r="P6" s="37"/>
      <c r="Q6" s="37"/>
    </row>
    <row r="7" spans="1:17" s="39" customFormat="1" ht="31.5" customHeight="1" x14ac:dyDescent="0.15">
      <c r="A7" s="82" t="s">
        <v>47</v>
      </c>
      <c r="B7" s="82"/>
      <c r="C7" s="82"/>
      <c r="D7" s="82"/>
      <c r="E7" s="82"/>
      <c r="F7" s="82"/>
      <c r="G7" s="37"/>
      <c r="H7" s="37"/>
      <c r="I7" s="37"/>
      <c r="J7" s="37"/>
      <c r="K7" s="37"/>
      <c r="L7" s="37"/>
      <c r="M7" s="38"/>
      <c r="N7" s="37"/>
      <c r="O7" s="37"/>
      <c r="P7" s="37"/>
      <c r="Q7" s="37"/>
    </row>
    <row r="8" spans="1:17" s="39" customFormat="1" ht="16" x14ac:dyDescent="0.2">
      <c r="A8" s="40"/>
      <c r="B8" s="6"/>
      <c r="C8" s="6"/>
      <c r="D8" s="6"/>
      <c r="E8" s="6"/>
      <c r="F8" s="6"/>
      <c r="G8" s="37"/>
      <c r="H8" s="37"/>
      <c r="I8" s="37"/>
      <c r="J8" s="37"/>
      <c r="K8" s="37"/>
      <c r="L8" s="37"/>
      <c r="M8" s="38"/>
      <c r="N8" s="37"/>
      <c r="O8" s="37"/>
      <c r="P8" s="37"/>
      <c r="Q8" s="37"/>
    </row>
    <row r="9" spans="1:17" s="39" customFormat="1" ht="16" x14ac:dyDescent="0.2">
      <c r="A9" s="83" t="s">
        <v>27</v>
      </c>
      <c r="B9" s="83"/>
      <c r="C9" s="83"/>
      <c r="D9" s="83"/>
      <c r="E9" s="83"/>
      <c r="F9" s="83"/>
      <c r="G9" s="37"/>
      <c r="H9" s="37"/>
      <c r="I9" s="37"/>
      <c r="J9" s="37"/>
      <c r="K9" s="37"/>
      <c r="L9" s="37"/>
      <c r="M9" s="38"/>
      <c r="N9" s="37"/>
      <c r="O9" s="37"/>
      <c r="P9" s="37"/>
      <c r="Q9" s="37"/>
    </row>
    <row r="10" spans="1:17" s="39" customFormat="1" ht="16" x14ac:dyDescent="0.2">
      <c r="A10" s="40"/>
      <c r="B10" s="6"/>
      <c r="C10" s="6"/>
      <c r="D10" s="6"/>
      <c r="E10" s="6"/>
      <c r="F10" s="6"/>
      <c r="G10" s="37"/>
      <c r="H10" s="37"/>
      <c r="I10" s="37"/>
      <c r="J10" s="37"/>
      <c r="K10" s="37"/>
      <c r="L10" s="37"/>
      <c r="M10" s="38"/>
      <c r="N10" s="37"/>
      <c r="O10" s="37"/>
      <c r="P10" s="37"/>
      <c r="Q10" s="37"/>
    </row>
    <row r="11" spans="1:17" s="39" customFormat="1" ht="16" x14ac:dyDescent="0.2">
      <c r="A11" s="57" t="s">
        <v>28</v>
      </c>
      <c r="B11" s="58"/>
      <c r="C11" s="58"/>
      <c r="D11" s="58"/>
      <c r="E11" s="58"/>
      <c r="F11" s="58"/>
      <c r="G11" s="37"/>
      <c r="H11" s="37"/>
      <c r="I11" s="37"/>
      <c r="J11" s="37"/>
      <c r="K11" s="37"/>
      <c r="L11" s="37"/>
      <c r="M11" s="38"/>
      <c r="N11" s="37"/>
      <c r="O11" s="37"/>
      <c r="P11" s="37"/>
      <c r="Q11" s="37"/>
    </row>
    <row r="12" spans="1:17" s="39" customFormat="1" ht="16" x14ac:dyDescent="0.2">
      <c r="A12" s="41" t="s">
        <v>29</v>
      </c>
      <c r="B12" s="84" t="s">
        <v>50</v>
      </c>
      <c r="C12" s="85"/>
      <c r="D12" s="85"/>
      <c r="E12" s="85"/>
      <c r="F12" s="86"/>
      <c r="G12" s="37"/>
      <c r="H12" s="37"/>
      <c r="I12" s="37"/>
      <c r="J12" s="37"/>
      <c r="K12" s="37"/>
      <c r="L12" s="37"/>
      <c r="M12" s="38"/>
      <c r="N12" s="37"/>
      <c r="O12" s="37"/>
      <c r="P12" s="37"/>
      <c r="Q12" s="37"/>
    </row>
    <row r="13" spans="1:17" s="39" customFormat="1" ht="16" x14ac:dyDescent="0.2">
      <c r="A13" s="42" t="s">
        <v>30</v>
      </c>
      <c r="B13" s="68" t="s">
        <v>42</v>
      </c>
      <c r="C13" s="69"/>
      <c r="D13" s="69"/>
      <c r="E13" s="69"/>
      <c r="F13" s="70"/>
      <c r="G13" s="37"/>
      <c r="H13" s="37"/>
      <c r="I13" s="37"/>
      <c r="J13" s="37"/>
      <c r="K13" s="37"/>
      <c r="L13" s="37"/>
      <c r="M13" s="38"/>
      <c r="N13" s="37"/>
      <c r="O13" s="37"/>
      <c r="P13" s="37"/>
      <c r="Q13" s="37"/>
    </row>
    <row r="14" spans="1:17" s="39" customFormat="1" ht="16" x14ac:dyDescent="0.2">
      <c r="A14" s="42" t="s">
        <v>31</v>
      </c>
      <c r="B14" s="90" t="s">
        <v>43</v>
      </c>
      <c r="C14" s="91"/>
      <c r="D14" s="91"/>
      <c r="E14" s="91"/>
      <c r="F14" s="92"/>
      <c r="G14" s="37"/>
      <c r="H14" s="37"/>
      <c r="I14" s="37"/>
      <c r="J14" s="37"/>
      <c r="K14" s="37"/>
      <c r="L14" s="37"/>
      <c r="M14" s="38"/>
      <c r="N14" s="37"/>
      <c r="O14" s="37"/>
      <c r="P14" s="37"/>
      <c r="Q14" s="37"/>
    </row>
    <row r="15" spans="1:17" s="39" customFormat="1" ht="16" x14ac:dyDescent="0.2">
      <c r="A15" s="42" t="s">
        <v>32</v>
      </c>
      <c r="B15" s="90" t="s">
        <v>44</v>
      </c>
      <c r="C15" s="91"/>
      <c r="D15" s="91"/>
      <c r="E15" s="91"/>
      <c r="F15" s="92"/>
      <c r="G15" s="37"/>
      <c r="H15" s="37"/>
      <c r="I15" s="37"/>
      <c r="J15" s="37"/>
      <c r="K15" s="37"/>
      <c r="L15" s="37"/>
      <c r="M15" s="38"/>
      <c r="N15" s="37"/>
      <c r="O15" s="37"/>
      <c r="P15" s="37"/>
      <c r="Q15" s="37"/>
    </row>
    <row r="16" spans="1:17" s="39" customFormat="1" ht="16" x14ac:dyDescent="0.2">
      <c r="A16" s="42" t="s">
        <v>33</v>
      </c>
      <c r="B16" s="68" t="s">
        <v>42</v>
      </c>
      <c r="C16" s="69"/>
      <c r="D16" s="69"/>
      <c r="E16" s="69"/>
      <c r="F16" s="70"/>
      <c r="G16" s="37"/>
      <c r="H16" s="37"/>
      <c r="I16" s="37"/>
      <c r="J16" s="37"/>
      <c r="K16" s="37"/>
      <c r="L16" s="37"/>
      <c r="M16" s="38"/>
      <c r="N16" s="37"/>
      <c r="O16" s="37"/>
      <c r="P16" s="37"/>
      <c r="Q16" s="37"/>
    </row>
    <row r="17" spans="1:17" s="39" customFormat="1" ht="16" x14ac:dyDescent="0.2">
      <c r="A17" s="42" t="s">
        <v>34</v>
      </c>
      <c r="B17" s="68" t="s">
        <v>45</v>
      </c>
      <c r="C17" s="69"/>
      <c r="D17" s="69"/>
      <c r="E17" s="69"/>
      <c r="F17" s="70"/>
      <c r="G17" s="37"/>
      <c r="H17" s="37"/>
      <c r="I17" s="37"/>
      <c r="J17" s="37"/>
      <c r="K17" s="37"/>
      <c r="L17" s="37"/>
      <c r="M17" s="38"/>
      <c r="N17" s="37"/>
      <c r="O17" s="37"/>
      <c r="P17" s="37"/>
      <c r="Q17" s="37"/>
    </row>
    <row r="18" spans="1:17" s="39" customFormat="1" ht="16" x14ac:dyDescent="0.2">
      <c r="A18" s="42" t="s">
        <v>35</v>
      </c>
      <c r="B18" s="68" t="s">
        <v>60</v>
      </c>
      <c r="C18" s="69"/>
      <c r="D18" s="69"/>
      <c r="E18" s="69"/>
      <c r="F18" s="70"/>
      <c r="G18" s="37"/>
      <c r="H18" s="37"/>
      <c r="I18" s="37"/>
      <c r="J18" s="37"/>
      <c r="K18" s="37"/>
      <c r="L18" s="37"/>
      <c r="M18" s="38"/>
      <c r="N18" s="37"/>
      <c r="O18" s="37"/>
      <c r="P18" s="37"/>
      <c r="Q18" s="37"/>
    </row>
    <row r="19" spans="1:17" s="39" customFormat="1" ht="16" x14ac:dyDescent="0.2">
      <c r="A19" s="42" t="s">
        <v>36</v>
      </c>
      <c r="B19" s="68"/>
      <c r="C19" s="69"/>
      <c r="D19" s="69"/>
      <c r="E19" s="69"/>
      <c r="F19" s="70"/>
      <c r="G19" s="37"/>
      <c r="H19" s="37"/>
      <c r="I19" s="37"/>
      <c r="J19" s="37"/>
      <c r="K19" s="37"/>
      <c r="L19" s="37"/>
      <c r="M19" s="38"/>
      <c r="N19" s="37"/>
      <c r="O19" s="37"/>
      <c r="P19" s="37"/>
      <c r="Q19" s="37"/>
    </row>
    <row r="20" spans="1:17" s="39" customFormat="1" ht="16" x14ac:dyDescent="0.2">
      <c r="A20" s="42" t="s">
        <v>37</v>
      </c>
      <c r="B20" s="71"/>
      <c r="C20" s="72"/>
      <c r="D20" s="72"/>
      <c r="E20" s="72"/>
      <c r="F20" s="73"/>
      <c r="G20" s="37"/>
      <c r="H20" s="37"/>
      <c r="I20" s="37"/>
      <c r="J20" s="37"/>
      <c r="K20" s="37"/>
      <c r="L20" s="37"/>
      <c r="M20" s="38"/>
      <c r="N20" s="37"/>
      <c r="O20" s="37"/>
      <c r="P20" s="37"/>
      <c r="Q20" s="37"/>
    </row>
    <row r="21" spans="1:17" s="39" customFormat="1" ht="16" x14ac:dyDescent="0.2">
      <c r="A21" s="43"/>
      <c r="B21" s="74"/>
      <c r="C21" s="75"/>
      <c r="D21" s="75"/>
      <c r="E21" s="75"/>
      <c r="F21" s="76"/>
      <c r="G21" s="37"/>
      <c r="H21" s="37"/>
      <c r="I21" s="37"/>
      <c r="J21" s="37"/>
      <c r="K21" s="37"/>
      <c r="L21" s="37"/>
      <c r="M21" s="38"/>
      <c r="N21" s="37"/>
      <c r="O21" s="37"/>
      <c r="P21" s="37"/>
      <c r="Q21" s="37"/>
    </row>
    <row r="22" spans="1:17" s="39" customFormat="1" ht="16" x14ac:dyDescent="0.2">
      <c r="A22" s="55"/>
      <c r="B22" s="56"/>
      <c r="C22" s="56"/>
      <c r="D22" s="56"/>
      <c r="E22" s="56"/>
      <c r="F22" s="56"/>
      <c r="G22" s="37"/>
      <c r="H22" s="37"/>
      <c r="I22" s="37"/>
      <c r="J22" s="37"/>
      <c r="K22" s="37"/>
      <c r="L22" s="37"/>
      <c r="M22" s="38"/>
      <c r="N22" s="37"/>
      <c r="O22" s="37"/>
      <c r="P22" s="37"/>
      <c r="Q22" s="37"/>
    </row>
    <row r="23" spans="1:17" s="39" customFormat="1" ht="16" x14ac:dyDescent="0.2">
      <c r="A23" s="57" t="s">
        <v>38</v>
      </c>
      <c r="B23" s="58"/>
      <c r="C23" s="58"/>
      <c r="D23" s="58"/>
      <c r="E23" s="58"/>
      <c r="F23" s="58"/>
      <c r="G23" s="37"/>
      <c r="H23" s="37"/>
      <c r="I23" s="37"/>
      <c r="J23" s="37"/>
      <c r="K23" s="37"/>
      <c r="L23" s="37"/>
      <c r="M23" s="38"/>
      <c r="N23" s="37"/>
      <c r="O23" s="37"/>
      <c r="P23" s="37"/>
      <c r="Q23" s="37"/>
    </row>
    <row r="24" spans="1:17" s="39" customFormat="1" ht="16" x14ac:dyDescent="0.2">
      <c r="A24" s="41" t="s">
        <v>29</v>
      </c>
      <c r="B24" s="65"/>
      <c r="C24" s="66"/>
      <c r="D24" s="66"/>
      <c r="E24" s="66"/>
      <c r="F24" s="67"/>
      <c r="G24" s="37"/>
      <c r="H24" s="37"/>
      <c r="I24" s="37"/>
      <c r="J24" s="37"/>
      <c r="K24" s="37"/>
      <c r="L24" s="37"/>
      <c r="M24" s="38"/>
      <c r="N24" s="37"/>
      <c r="O24" s="37"/>
      <c r="P24" s="37"/>
      <c r="Q24" s="37"/>
    </row>
    <row r="25" spans="1:17" s="39" customFormat="1" ht="16" x14ac:dyDescent="0.2">
      <c r="A25" s="42" t="s">
        <v>39</v>
      </c>
      <c r="B25" s="49"/>
      <c r="C25" s="50"/>
      <c r="D25" s="50"/>
      <c r="E25" s="50"/>
      <c r="F25" s="51"/>
      <c r="G25" s="37"/>
      <c r="H25" s="37"/>
      <c r="I25" s="37"/>
      <c r="J25" s="37"/>
      <c r="K25" s="37"/>
      <c r="L25" s="37"/>
      <c r="M25" s="38"/>
      <c r="N25" s="37"/>
      <c r="O25" s="37"/>
      <c r="P25" s="37"/>
      <c r="Q25" s="37"/>
    </row>
    <row r="26" spans="1:17" s="39" customFormat="1" ht="16" x14ac:dyDescent="0.2">
      <c r="A26" s="42" t="s">
        <v>40</v>
      </c>
      <c r="B26" s="59"/>
      <c r="C26" s="60"/>
      <c r="D26" s="60"/>
      <c r="E26" s="60"/>
      <c r="F26" s="61"/>
      <c r="G26" s="37"/>
      <c r="H26" s="37"/>
      <c r="I26" s="37"/>
      <c r="J26" s="37"/>
      <c r="K26" s="37"/>
      <c r="L26" s="37"/>
      <c r="M26" s="38"/>
      <c r="N26" s="37"/>
      <c r="O26" s="37"/>
      <c r="P26" s="37"/>
      <c r="Q26" s="37"/>
    </row>
    <row r="27" spans="1:17" s="39" customFormat="1" ht="16" x14ac:dyDescent="0.2">
      <c r="A27" s="42" t="s">
        <v>37</v>
      </c>
      <c r="B27" s="62"/>
      <c r="C27" s="63"/>
      <c r="D27" s="63"/>
      <c r="E27" s="63"/>
      <c r="F27" s="64"/>
      <c r="G27" s="37"/>
      <c r="H27" s="37"/>
      <c r="I27" s="37"/>
      <c r="J27" s="37"/>
      <c r="K27" s="37"/>
      <c r="L27" s="37"/>
      <c r="M27" s="38"/>
      <c r="N27" s="37"/>
      <c r="O27" s="37"/>
      <c r="P27" s="37"/>
      <c r="Q27" s="37"/>
    </row>
    <row r="28" spans="1:17" s="39" customFormat="1" ht="16" x14ac:dyDescent="0.2">
      <c r="A28" s="42" t="s">
        <v>31</v>
      </c>
      <c r="B28" s="49"/>
      <c r="C28" s="50"/>
      <c r="D28" s="50"/>
      <c r="E28" s="50"/>
      <c r="F28" s="51"/>
      <c r="G28" s="37"/>
      <c r="H28" s="37"/>
      <c r="I28" s="37"/>
      <c r="J28" s="37"/>
      <c r="K28" s="37"/>
      <c r="L28" s="37"/>
      <c r="M28" s="38"/>
      <c r="N28" s="37"/>
      <c r="O28" s="37"/>
      <c r="P28" s="37"/>
      <c r="Q28" s="37"/>
    </row>
    <row r="29" spans="1:17" s="39" customFormat="1" ht="16" x14ac:dyDescent="0.2">
      <c r="A29" s="42" t="s">
        <v>32</v>
      </c>
      <c r="B29" s="49"/>
      <c r="C29" s="50"/>
      <c r="D29" s="50"/>
      <c r="E29" s="50"/>
      <c r="F29" s="51"/>
      <c r="G29" s="37"/>
      <c r="H29" s="37"/>
      <c r="I29" s="37"/>
      <c r="J29" s="37"/>
      <c r="K29" s="37"/>
      <c r="L29" s="37"/>
      <c r="M29" s="38"/>
      <c r="N29" s="37"/>
      <c r="O29" s="37"/>
      <c r="P29" s="37"/>
      <c r="Q29" s="37"/>
    </row>
    <row r="30" spans="1:17" s="39" customFormat="1" ht="16" x14ac:dyDescent="0.2">
      <c r="A30" s="42" t="s">
        <v>41</v>
      </c>
      <c r="B30" s="49"/>
      <c r="C30" s="50"/>
      <c r="D30" s="50"/>
      <c r="E30" s="50"/>
      <c r="F30" s="51"/>
      <c r="G30" s="37"/>
      <c r="H30" s="37"/>
      <c r="I30" s="37"/>
      <c r="J30" s="37"/>
      <c r="K30" s="37"/>
      <c r="L30" s="37"/>
      <c r="M30" s="38"/>
      <c r="N30" s="37"/>
      <c r="O30" s="37"/>
      <c r="P30" s="37"/>
      <c r="Q30" s="37"/>
    </row>
    <row r="31" spans="1:17" s="39" customFormat="1" ht="16" x14ac:dyDescent="0.2">
      <c r="A31" s="42" t="s">
        <v>35</v>
      </c>
      <c r="B31" s="49"/>
      <c r="C31" s="50"/>
      <c r="D31" s="50"/>
      <c r="E31" s="50"/>
      <c r="F31" s="51"/>
      <c r="G31" s="37"/>
      <c r="H31" s="37"/>
      <c r="I31" s="37"/>
      <c r="J31" s="37"/>
      <c r="K31" s="37"/>
      <c r="L31" s="37"/>
      <c r="M31" s="38"/>
      <c r="N31" s="37"/>
      <c r="O31" s="37"/>
      <c r="P31" s="37"/>
      <c r="Q31" s="37"/>
    </row>
    <row r="32" spans="1:17" s="39" customFormat="1" ht="16" x14ac:dyDescent="0.2">
      <c r="A32" s="42" t="s">
        <v>40</v>
      </c>
      <c r="B32" s="49"/>
      <c r="C32" s="50"/>
      <c r="D32" s="50"/>
      <c r="E32" s="50"/>
      <c r="F32" s="51"/>
      <c r="G32" s="37"/>
      <c r="H32" s="37"/>
      <c r="I32" s="37"/>
      <c r="J32" s="37"/>
      <c r="K32" s="37"/>
      <c r="L32" s="37"/>
      <c r="M32" s="38"/>
      <c r="N32" s="37"/>
      <c r="O32" s="37"/>
      <c r="P32" s="37"/>
      <c r="Q32" s="37"/>
    </row>
    <row r="33" spans="1:17" s="39" customFormat="1" ht="16" x14ac:dyDescent="0.2">
      <c r="A33" s="43" t="s">
        <v>37</v>
      </c>
      <c r="B33" s="52"/>
      <c r="C33" s="53"/>
      <c r="D33" s="53"/>
      <c r="E33" s="53"/>
      <c r="F33" s="54"/>
      <c r="G33" s="37"/>
      <c r="H33" s="37"/>
      <c r="I33" s="37"/>
      <c r="J33" s="37"/>
      <c r="K33" s="37"/>
      <c r="L33" s="37"/>
      <c r="M33" s="38"/>
      <c r="N33" s="37"/>
      <c r="O33" s="37"/>
      <c r="P33" s="37"/>
      <c r="Q33" s="37"/>
    </row>
    <row r="34" spans="1:17" ht="16" x14ac:dyDescent="0.2">
      <c r="A34" s="6"/>
      <c r="B34" s="6"/>
      <c r="C34" s="6"/>
      <c r="D34" s="6"/>
      <c r="E34" s="6"/>
      <c r="F34" s="6"/>
    </row>
    <row r="35" spans="1:17" ht="15" customHeight="1" x14ac:dyDescent="0.2">
      <c r="A35" s="7"/>
      <c r="B35" s="7"/>
      <c r="C35" s="7"/>
      <c r="D35" s="7"/>
      <c r="E35" s="7"/>
      <c r="F35" s="7"/>
    </row>
    <row r="36" spans="1:17" ht="15" customHeight="1" x14ac:dyDescent="0.2">
      <c r="A36" s="10" t="s">
        <v>11</v>
      </c>
      <c r="B36" s="10"/>
      <c r="C36" s="7"/>
      <c r="D36" s="7"/>
      <c r="E36" s="7"/>
      <c r="F36" s="7"/>
    </row>
    <row r="37" spans="1:17" ht="15" customHeight="1" x14ac:dyDescent="0.2">
      <c r="A37" s="87" t="s">
        <v>0</v>
      </c>
      <c r="B37" s="78" t="s">
        <v>20</v>
      </c>
      <c r="C37" s="88" t="s">
        <v>52</v>
      </c>
      <c r="D37" s="78" t="s">
        <v>7</v>
      </c>
      <c r="E37" s="89" t="s">
        <v>1</v>
      </c>
      <c r="F37" s="89"/>
      <c r="J37" s="94"/>
      <c r="K37" s="94"/>
      <c r="L37" s="94"/>
      <c r="M37" s="94"/>
    </row>
    <row r="38" spans="1:17" x14ac:dyDescent="0.2">
      <c r="A38" s="87"/>
      <c r="B38" s="78"/>
      <c r="C38" s="88"/>
      <c r="D38" s="78"/>
      <c r="E38" s="28" t="s">
        <v>2</v>
      </c>
      <c r="F38" s="29" t="s">
        <v>3</v>
      </c>
      <c r="G38" s="18">
        <v>0.15</v>
      </c>
      <c r="H38" s="18">
        <v>0.21</v>
      </c>
      <c r="I38" s="19"/>
      <c r="J38" s="19"/>
      <c r="K38" s="19"/>
    </row>
    <row r="39" spans="1:17" x14ac:dyDescent="0.2">
      <c r="A39" s="47" t="s">
        <v>53</v>
      </c>
      <c r="B39" s="36" t="s">
        <v>22</v>
      </c>
      <c r="C39" s="46">
        <v>8050</v>
      </c>
      <c r="D39" s="1"/>
      <c r="E39" s="23"/>
      <c r="F39" s="24">
        <f>E39*C39</f>
        <v>0</v>
      </c>
      <c r="G39" s="17" t="str">
        <f t="shared" ref="G39:G50" si="0">IF(D39=0.15,F39*D39,"")</f>
        <v/>
      </c>
      <c r="H39" s="17" t="str">
        <f t="shared" ref="H39:H50" si="1">IF(D39=0.21,F39*D39,"")</f>
        <v/>
      </c>
      <c r="L39" s="21">
        <f t="shared" ref="L39:L49" si="2">C39/$C$50</f>
        <v>154.80769230769232</v>
      </c>
      <c r="M39" s="21">
        <f>L39*E39</f>
        <v>0</v>
      </c>
      <c r="N39" s="20"/>
    </row>
    <row r="40" spans="1:17" x14ac:dyDescent="0.2">
      <c r="A40" s="47" t="s">
        <v>54</v>
      </c>
      <c r="B40" s="36" t="s">
        <v>22</v>
      </c>
      <c r="C40" s="46">
        <v>5750</v>
      </c>
      <c r="D40" s="1"/>
      <c r="E40" s="23"/>
      <c r="F40" s="24">
        <f t="shared" ref="F40:F50" si="3">E40*C40</f>
        <v>0</v>
      </c>
      <c r="G40" s="17" t="str">
        <f t="shared" si="0"/>
        <v/>
      </c>
      <c r="H40" s="17" t="str">
        <f t="shared" si="1"/>
        <v/>
      </c>
      <c r="L40" s="21">
        <f t="shared" si="2"/>
        <v>110.57692307692308</v>
      </c>
      <c r="M40" s="21">
        <f t="shared" ref="M40:M49" si="4">L40*E40</f>
        <v>0</v>
      </c>
      <c r="N40" s="20"/>
    </row>
    <row r="41" spans="1:17" x14ac:dyDescent="0.2">
      <c r="A41" s="47" t="s">
        <v>55</v>
      </c>
      <c r="B41" s="36" t="s">
        <v>22</v>
      </c>
      <c r="C41" s="46">
        <v>14950</v>
      </c>
      <c r="D41" s="1"/>
      <c r="E41" s="23"/>
      <c r="F41" s="24">
        <f t="shared" si="3"/>
        <v>0</v>
      </c>
      <c r="G41" s="17" t="str">
        <f t="shared" si="0"/>
        <v/>
      </c>
      <c r="H41" s="17" t="str">
        <f t="shared" si="1"/>
        <v/>
      </c>
      <c r="L41" s="21">
        <f t="shared" si="2"/>
        <v>287.5</v>
      </c>
      <c r="M41" s="21">
        <f t="shared" si="4"/>
        <v>0</v>
      </c>
      <c r="N41" s="20"/>
    </row>
    <row r="42" spans="1:17" x14ac:dyDescent="0.2">
      <c r="A42" s="47" t="s">
        <v>56</v>
      </c>
      <c r="B42" s="36" t="s">
        <v>22</v>
      </c>
      <c r="C42" s="46">
        <v>14950</v>
      </c>
      <c r="D42" s="1"/>
      <c r="E42" s="23"/>
      <c r="F42" s="24">
        <f t="shared" si="3"/>
        <v>0</v>
      </c>
      <c r="G42" s="17" t="str">
        <f t="shared" si="0"/>
        <v/>
      </c>
      <c r="H42" s="17" t="str">
        <f t="shared" si="1"/>
        <v/>
      </c>
      <c r="L42" s="21">
        <f t="shared" si="2"/>
        <v>287.5</v>
      </c>
      <c r="M42" s="21">
        <f t="shared" si="4"/>
        <v>0</v>
      </c>
      <c r="N42" s="20"/>
    </row>
    <row r="43" spans="1:17" x14ac:dyDescent="0.2">
      <c r="A43" s="47" t="s">
        <v>57</v>
      </c>
      <c r="B43" s="36" t="s">
        <v>22</v>
      </c>
      <c r="C43" s="46">
        <v>575</v>
      </c>
      <c r="D43" s="1"/>
      <c r="E43" s="23"/>
      <c r="F43" s="24">
        <f t="shared" si="3"/>
        <v>0</v>
      </c>
      <c r="G43" s="17" t="str">
        <f t="shared" si="0"/>
        <v/>
      </c>
      <c r="H43" s="17" t="str">
        <f t="shared" si="1"/>
        <v/>
      </c>
      <c r="L43" s="21">
        <f t="shared" si="2"/>
        <v>11.057692307692308</v>
      </c>
      <c r="M43" s="21">
        <f t="shared" si="4"/>
        <v>0</v>
      </c>
      <c r="N43" s="20"/>
    </row>
    <row r="44" spans="1:17" x14ac:dyDescent="0.2">
      <c r="A44" s="47" t="s">
        <v>58</v>
      </c>
      <c r="B44" s="36" t="s">
        <v>22</v>
      </c>
      <c r="C44" s="46">
        <v>1150</v>
      </c>
      <c r="D44" s="1"/>
      <c r="E44" s="23"/>
      <c r="F44" s="24">
        <f t="shared" si="3"/>
        <v>0</v>
      </c>
      <c r="G44" s="17" t="str">
        <f t="shared" si="0"/>
        <v/>
      </c>
      <c r="H44" s="17" t="str">
        <f t="shared" si="1"/>
        <v/>
      </c>
      <c r="L44" s="21">
        <f t="shared" si="2"/>
        <v>22.115384615384617</v>
      </c>
      <c r="M44" s="21">
        <f t="shared" si="4"/>
        <v>0</v>
      </c>
      <c r="N44" s="20"/>
    </row>
    <row r="45" spans="1:17" x14ac:dyDescent="0.2">
      <c r="A45" s="47" t="s">
        <v>63</v>
      </c>
      <c r="B45" s="36" t="s">
        <v>22</v>
      </c>
      <c r="C45" s="46">
        <v>8050</v>
      </c>
      <c r="D45" s="1"/>
      <c r="E45" s="23"/>
      <c r="F45" s="24">
        <f t="shared" si="3"/>
        <v>0</v>
      </c>
      <c r="G45" s="17" t="str">
        <f t="shared" si="0"/>
        <v/>
      </c>
      <c r="H45" s="17" t="str">
        <f t="shared" si="1"/>
        <v/>
      </c>
      <c r="L45" s="21">
        <f t="shared" si="2"/>
        <v>154.80769230769232</v>
      </c>
      <c r="M45" s="21">
        <f t="shared" si="4"/>
        <v>0</v>
      </c>
      <c r="N45" s="20"/>
    </row>
    <row r="46" spans="1:17" x14ac:dyDescent="0.2">
      <c r="A46" s="47" t="s">
        <v>67</v>
      </c>
      <c r="B46" s="36" t="s">
        <v>22</v>
      </c>
      <c r="C46" s="46">
        <v>1150</v>
      </c>
      <c r="D46" s="99"/>
      <c r="E46" s="23"/>
      <c r="F46" s="24">
        <f t="shared" si="3"/>
        <v>0</v>
      </c>
      <c r="G46" s="17" t="str">
        <f t="shared" si="0"/>
        <v/>
      </c>
      <c r="H46" s="17" t="str">
        <f t="shared" si="1"/>
        <v/>
      </c>
      <c r="L46" s="21">
        <f t="shared" si="2"/>
        <v>22.115384615384617</v>
      </c>
      <c r="M46" s="21">
        <f t="shared" si="4"/>
        <v>0</v>
      </c>
      <c r="N46" s="20"/>
    </row>
    <row r="47" spans="1:17" x14ac:dyDescent="0.2">
      <c r="A47" s="47" t="s">
        <v>65</v>
      </c>
      <c r="B47" s="36" t="s">
        <v>64</v>
      </c>
      <c r="C47" s="46" t="s">
        <v>68</v>
      </c>
      <c r="D47" s="1"/>
      <c r="E47" s="23"/>
      <c r="F47" s="24" t="e">
        <f t="shared" si="3"/>
        <v>#VALUE!</v>
      </c>
      <c r="G47" s="17" t="str">
        <f t="shared" si="0"/>
        <v/>
      </c>
      <c r="H47" s="17" t="str">
        <f t="shared" si="1"/>
        <v/>
      </c>
      <c r="L47" s="21"/>
      <c r="N47" s="20"/>
    </row>
    <row r="48" spans="1:17" x14ac:dyDescent="0.2">
      <c r="A48" s="47" t="s">
        <v>59</v>
      </c>
      <c r="B48" s="36" t="s">
        <v>22</v>
      </c>
      <c r="C48" s="46">
        <v>6900</v>
      </c>
      <c r="D48" s="1"/>
      <c r="E48" s="23"/>
      <c r="F48" s="24">
        <f t="shared" si="3"/>
        <v>0</v>
      </c>
      <c r="G48" s="17" t="str">
        <f t="shared" si="0"/>
        <v/>
      </c>
      <c r="H48" s="17" t="str">
        <f t="shared" si="1"/>
        <v/>
      </c>
      <c r="L48" s="21">
        <f t="shared" si="2"/>
        <v>132.69230769230768</v>
      </c>
      <c r="M48" s="21">
        <f t="shared" si="4"/>
        <v>0</v>
      </c>
      <c r="N48" s="20"/>
    </row>
    <row r="49" spans="1:17" x14ac:dyDescent="0.2">
      <c r="A49" s="48" t="s">
        <v>62</v>
      </c>
      <c r="B49" s="36" t="s">
        <v>61</v>
      </c>
      <c r="C49" s="46">
        <v>115</v>
      </c>
      <c r="D49" s="1"/>
      <c r="E49" s="23"/>
      <c r="F49" s="24">
        <f t="shared" si="3"/>
        <v>0</v>
      </c>
      <c r="G49" s="17" t="str">
        <f t="shared" si="0"/>
        <v/>
      </c>
      <c r="H49" s="17" t="str">
        <f t="shared" si="1"/>
        <v/>
      </c>
      <c r="L49" s="21">
        <f t="shared" si="2"/>
        <v>2.2115384615384617</v>
      </c>
      <c r="M49" s="21">
        <f t="shared" si="4"/>
        <v>0</v>
      </c>
      <c r="N49" s="20"/>
    </row>
    <row r="50" spans="1:17" x14ac:dyDescent="0.2">
      <c r="A50" s="47" t="s">
        <v>9</v>
      </c>
      <c r="B50" s="36" t="s">
        <v>23</v>
      </c>
      <c r="C50" s="46">
        <v>52</v>
      </c>
      <c r="D50" s="1"/>
      <c r="E50" s="23"/>
      <c r="F50" s="24">
        <f t="shared" si="3"/>
        <v>0</v>
      </c>
      <c r="G50" s="17" t="str">
        <f t="shared" si="0"/>
        <v/>
      </c>
      <c r="H50" s="17" t="str">
        <f t="shared" si="1"/>
        <v/>
      </c>
      <c r="L50" s="20"/>
      <c r="N50" s="20"/>
    </row>
    <row r="51" spans="1:17" ht="16" x14ac:dyDescent="0.2">
      <c r="A51" s="79" t="s">
        <v>4</v>
      </c>
      <c r="B51" s="79"/>
      <c r="C51" s="79"/>
      <c r="D51" s="79"/>
      <c r="E51" s="79"/>
      <c r="F51" s="25" t="e">
        <f>SUM(F39:F50)</f>
        <v>#VALUE!</v>
      </c>
      <c r="K51" s="22" t="e">
        <f>(F51-F50)/C50</f>
        <v>#VALUE!</v>
      </c>
      <c r="M51" s="22">
        <f>SUM(M39:M49)</f>
        <v>0</v>
      </c>
    </row>
    <row r="52" spans="1:17" ht="16" x14ac:dyDescent="0.2">
      <c r="A52" s="95" t="s">
        <v>66</v>
      </c>
      <c r="B52" s="96"/>
      <c r="C52" s="96"/>
      <c r="D52" s="96"/>
      <c r="E52" s="97"/>
      <c r="F52" s="25">
        <f>SUM(G39:G50)</f>
        <v>0</v>
      </c>
    </row>
    <row r="53" spans="1:17" ht="16" x14ac:dyDescent="0.2">
      <c r="A53" s="79" t="s">
        <v>6</v>
      </c>
      <c r="B53" s="79"/>
      <c r="C53" s="79"/>
      <c r="D53" s="79"/>
      <c r="E53" s="79"/>
      <c r="F53" s="25">
        <f>SUM(H39:H50)</f>
        <v>0</v>
      </c>
    </row>
    <row r="54" spans="1:17" ht="16" x14ac:dyDescent="0.2">
      <c r="A54" s="79" t="s">
        <v>5</v>
      </c>
      <c r="B54" s="79"/>
      <c r="C54" s="79"/>
      <c r="D54" s="79"/>
      <c r="E54" s="79"/>
      <c r="F54" s="26" t="e">
        <f>F51+F53</f>
        <v>#VALUE!</v>
      </c>
    </row>
    <row r="55" spans="1:17" ht="16" x14ac:dyDescent="0.2">
      <c r="A55" s="8"/>
      <c r="B55" s="8"/>
      <c r="C55" s="8"/>
      <c r="D55" s="8"/>
      <c r="E55" s="8"/>
      <c r="F55" s="9"/>
    </row>
    <row r="56" spans="1:17" ht="16" x14ac:dyDescent="0.2">
      <c r="A56" s="10" t="s">
        <v>12</v>
      </c>
      <c r="B56" s="10"/>
      <c r="C56" s="8"/>
      <c r="D56" s="8"/>
      <c r="E56" s="8"/>
      <c r="F56" s="9"/>
    </row>
    <row r="57" spans="1:17" ht="15" customHeight="1" x14ac:dyDescent="0.2">
      <c r="A57" s="87" t="s">
        <v>13</v>
      </c>
      <c r="B57" s="78" t="s">
        <v>20</v>
      </c>
      <c r="C57" s="88" t="s">
        <v>21</v>
      </c>
      <c r="D57" s="98" t="s">
        <v>14</v>
      </c>
      <c r="E57" s="98" t="s">
        <v>15</v>
      </c>
      <c r="F57" s="78" t="s">
        <v>14</v>
      </c>
      <c r="G57" s="17" t="s">
        <v>16</v>
      </c>
      <c r="H57" s="21"/>
      <c r="I57" s="17" t="s">
        <v>17</v>
      </c>
      <c r="M57" s="17"/>
      <c r="N57"/>
      <c r="O57"/>
      <c r="P57"/>
      <c r="Q57"/>
    </row>
    <row r="58" spans="1:17" ht="15" customHeight="1" x14ac:dyDescent="0.2">
      <c r="A58" s="87"/>
      <c r="B58" s="78"/>
      <c r="C58" s="88"/>
      <c r="D58" s="98"/>
      <c r="E58" s="98"/>
      <c r="F58" s="78"/>
      <c r="G58" s="18"/>
      <c r="H58" s="21"/>
      <c r="I58" s="19"/>
      <c r="M58" s="17"/>
      <c r="N58"/>
      <c r="O58"/>
      <c r="P58"/>
      <c r="Q58"/>
    </row>
    <row r="59" spans="1:17" ht="16" x14ac:dyDescent="0.2">
      <c r="A59" s="3" t="s">
        <v>10</v>
      </c>
      <c r="B59" s="36" t="s">
        <v>23</v>
      </c>
      <c r="C59" s="5">
        <v>2</v>
      </c>
      <c r="D59" s="1"/>
      <c r="E59" s="23"/>
      <c r="F59" s="30" t="str">
        <f>IF(D59="",G59,D59)</f>
        <v/>
      </c>
      <c r="G59" s="31" t="str">
        <f>IF(E50=0,"",E59/E50)</f>
        <v/>
      </c>
      <c r="H59" s="21"/>
      <c r="I59" s="32">
        <f>(D59+100%)*E50</f>
        <v>0</v>
      </c>
      <c r="J59" s="20"/>
      <c r="M59" s="17"/>
      <c r="N59"/>
      <c r="O59"/>
      <c r="P59"/>
      <c r="Q59"/>
    </row>
    <row r="60" spans="1:17" ht="16" x14ac:dyDescent="0.2">
      <c r="A60" s="3" t="s">
        <v>8</v>
      </c>
      <c r="B60" s="36" t="s">
        <v>24</v>
      </c>
      <c r="C60" s="5">
        <v>2</v>
      </c>
      <c r="D60" s="1"/>
      <c r="E60" s="23"/>
      <c r="F60" s="30" t="str">
        <f>IF(D60="",G60,D60)</f>
        <v/>
      </c>
      <c r="G60" s="31" t="str">
        <f>IF(M51=0,"",E60/M51)</f>
        <v/>
      </c>
      <c r="H60" s="21"/>
      <c r="I60" s="33">
        <f>(D60+100%)*M51</f>
        <v>0</v>
      </c>
      <c r="J60" s="20"/>
      <c r="M60" s="17"/>
      <c r="N60"/>
      <c r="O60"/>
      <c r="P60"/>
      <c r="Q60"/>
    </row>
    <row r="61" spans="1:17" x14ac:dyDescent="0.2">
      <c r="A61" s="11"/>
      <c r="B61" s="11"/>
      <c r="C61" s="12"/>
      <c r="D61" s="34"/>
      <c r="E61" s="35"/>
      <c r="F61" s="4"/>
      <c r="L61" s="20"/>
      <c r="N61" s="20"/>
    </row>
    <row r="62" spans="1:17" ht="16" x14ac:dyDescent="0.2">
      <c r="A62" s="27" t="s">
        <v>19</v>
      </c>
      <c r="B62" s="27"/>
      <c r="C62" s="12"/>
      <c r="D62" s="34"/>
      <c r="E62" s="4"/>
      <c r="F62" s="4"/>
      <c r="I62" s="20"/>
      <c r="J62" s="21"/>
      <c r="K62" s="20"/>
      <c r="M62" s="17"/>
      <c r="O62"/>
      <c r="P62"/>
      <c r="Q62"/>
    </row>
    <row r="63" spans="1:17" x14ac:dyDescent="0.2">
      <c r="A63" s="13" t="s">
        <v>46</v>
      </c>
      <c r="B63" s="13"/>
      <c r="C63" s="14"/>
      <c r="D63" s="45"/>
      <c r="E63" s="44"/>
      <c r="F63" s="44"/>
      <c r="J63" s="21"/>
      <c r="M63" s="17"/>
      <c r="O63"/>
      <c r="P63"/>
      <c r="Q63"/>
    </row>
    <row r="64" spans="1:17" x14ac:dyDescent="0.2">
      <c r="A64" s="15" t="s">
        <v>18</v>
      </c>
      <c r="B64" s="15"/>
      <c r="C64" s="16"/>
      <c r="D64" s="45"/>
      <c r="E64" s="93" t="s">
        <v>48</v>
      </c>
      <c r="F64" s="93"/>
      <c r="J64" s="21"/>
      <c r="M64" s="17"/>
      <c r="O64"/>
      <c r="P64"/>
      <c r="Q64"/>
    </row>
    <row r="67" spans="1:3" x14ac:dyDescent="0.2">
      <c r="A67" s="2"/>
      <c r="B67" s="2"/>
      <c r="C67" s="2"/>
    </row>
  </sheetData>
  <sheetProtection selectLockedCells="1"/>
  <mergeCells count="47">
    <mergeCell ref="E64:F64"/>
    <mergeCell ref="J37:K37"/>
    <mergeCell ref="L37:M37"/>
    <mergeCell ref="B37:B38"/>
    <mergeCell ref="B57:B58"/>
    <mergeCell ref="A52:E52"/>
    <mergeCell ref="A53:E53"/>
    <mergeCell ref="A54:E54"/>
    <mergeCell ref="A57:A58"/>
    <mergeCell ref="C57:C58"/>
    <mergeCell ref="D57:D58"/>
    <mergeCell ref="E57:E58"/>
    <mergeCell ref="F57:F58"/>
    <mergeCell ref="A1:F1"/>
    <mergeCell ref="D37:D38"/>
    <mergeCell ref="A51:E51"/>
    <mergeCell ref="A3:F3"/>
    <mergeCell ref="A5:F5"/>
    <mergeCell ref="A6:F6"/>
    <mergeCell ref="A7:F7"/>
    <mergeCell ref="A9:F9"/>
    <mergeCell ref="B12:F12"/>
    <mergeCell ref="B13:F13"/>
    <mergeCell ref="A37:A38"/>
    <mergeCell ref="C37:C38"/>
    <mergeCell ref="E37:F37"/>
    <mergeCell ref="B14:F14"/>
    <mergeCell ref="B15:F15"/>
    <mergeCell ref="B16:F16"/>
    <mergeCell ref="B17:F17"/>
    <mergeCell ref="B18:F18"/>
    <mergeCell ref="A11:F11"/>
    <mergeCell ref="B30:F30"/>
    <mergeCell ref="B31:F31"/>
    <mergeCell ref="B19:F19"/>
    <mergeCell ref="B20:F20"/>
    <mergeCell ref="B21:F21"/>
    <mergeCell ref="B32:F32"/>
    <mergeCell ref="B33:F33"/>
    <mergeCell ref="A22:F22"/>
    <mergeCell ref="A23:F23"/>
    <mergeCell ref="B25:F25"/>
    <mergeCell ref="B26:F26"/>
    <mergeCell ref="B27:F27"/>
    <mergeCell ref="B28:F28"/>
    <mergeCell ref="B29:F29"/>
    <mergeCell ref="B24:F24"/>
  </mergeCells>
  <pageMargins left="0.70866141732283472" right="0.70866141732283472" top="0.78740157480314965" bottom="0.78740157480314965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Privratsky</dc:creator>
  <cp:lastModifiedBy>Radek Jurčík</cp:lastModifiedBy>
  <cp:lastPrinted>2022-11-30T09:20:07Z</cp:lastPrinted>
  <dcterms:created xsi:type="dcterms:W3CDTF">2019-09-20T08:25:51Z</dcterms:created>
  <dcterms:modified xsi:type="dcterms:W3CDTF">2025-11-21T12:39:45Z</dcterms:modified>
</cp:coreProperties>
</file>