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.sharepoint.com/sites/klid/Sdilene dokumenty/Obecné/dokumenty k otevřenému řízení/"/>
    </mc:Choice>
  </mc:AlternateContent>
  <xr:revisionPtr revIDLastSave="154" documentId="8_{ABCD5E34-F7D3-42D6-B391-372DF0A85A7F}" xr6:coauthVersionLast="47" xr6:coauthVersionMax="47" xr10:uidLastSave="{FE95CC78-2CCE-425A-AB08-70A40C5EAF21}"/>
  <bookViews>
    <workbookView xWindow="-21450" yWindow="705" windowWidth="18240" windowHeight="19455" xr2:uid="{00000000-000D-0000-FFFF-FFFF00000000}"/>
  </bookViews>
  <sheets>
    <sheet name="Plochy dle typu a využit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B82" i="1"/>
  <c r="H82" i="1"/>
  <c r="G82" i="1"/>
  <c r="F82" i="1"/>
  <c r="I72" i="1"/>
  <c r="H72" i="1"/>
  <c r="G72" i="1"/>
  <c r="F72" i="1"/>
  <c r="E72" i="1"/>
  <c r="D72" i="1"/>
  <c r="C72" i="1"/>
  <c r="B72" i="1"/>
  <c r="I44" i="1"/>
  <c r="G44" i="1"/>
  <c r="F44" i="1"/>
  <c r="E44" i="1"/>
  <c r="D44" i="1"/>
  <c r="C44" i="1"/>
  <c r="I24" i="1"/>
  <c r="H24" i="1"/>
  <c r="G24" i="1"/>
  <c r="F24" i="1"/>
  <c r="E24" i="1"/>
  <c r="D24" i="1"/>
  <c r="C24" i="1"/>
  <c r="B44" i="1"/>
  <c r="B24" i="1"/>
  <c r="B41" i="1" l="1"/>
  <c r="B14" i="1"/>
  <c r="B19" i="1"/>
  <c r="H80" i="1" l="1"/>
  <c r="E90" i="1" l="1"/>
  <c r="B43" i="1"/>
  <c r="H81" i="1" l="1"/>
  <c r="B63" i="1"/>
  <c r="B62" i="1"/>
  <c r="B59" i="1"/>
  <c r="B61" i="1"/>
  <c r="B67" i="1"/>
  <c r="B68" i="1"/>
  <c r="B65" i="1"/>
  <c r="B64" i="1"/>
  <c r="B69" i="1"/>
  <c r="B70" i="1"/>
  <c r="B60" i="1"/>
  <c r="B71" i="1"/>
  <c r="B66" i="1"/>
  <c r="B34" i="1"/>
  <c r="B31" i="1"/>
  <c r="B33" i="1"/>
  <c r="B35" i="1"/>
  <c r="B40" i="1"/>
  <c r="B38" i="1"/>
  <c r="B42" i="1"/>
  <c r="B39" i="1"/>
  <c r="B36" i="1"/>
  <c r="B37" i="1"/>
  <c r="B32" i="1"/>
  <c r="B11" i="1"/>
  <c r="B8" i="1"/>
  <c r="B10" i="1"/>
  <c r="B12" i="1"/>
  <c r="B18" i="1"/>
  <c r="B13" i="1"/>
  <c r="B16" i="1"/>
  <c r="B20" i="1"/>
  <c r="B21" i="1"/>
  <c r="B17" i="1"/>
  <c r="B15" i="1"/>
  <c r="B9" i="1"/>
  <c r="B22" i="1"/>
  <c r="B23" i="1"/>
  <c r="H79" i="1"/>
  <c r="B81" i="1" l="1"/>
  <c r="G79" i="1"/>
  <c r="F79" i="1"/>
  <c r="E79" i="1"/>
  <c r="D79" i="1"/>
  <c r="I79" i="1"/>
  <c r="K90" i="1"/>
  <c r="I90" i="1"/>
  <c r="B90" i="1"/>
  <c r="I81" i="1"/>
  <c r="G81" i="1"/>
  <c r="E81" i="1"/>
  <c r="D81" i="1"/>
  <c r="C81" i="1"/>
  <c r="G53" i="1"/>
  <c r="B51" i="1"/>
  <c r="B50" i="1"/>
  <c r="I53" i="1"/>
  <c r="F53" i="1"/>
  <c r="C53" i="1"/>
  <c r="D53" i="1"/>
  <c r="E53" i="1"/>
  <c r="I80" i="1"/>
  <c r="G80" i="1"/>
  <c r="F80" i="1"/>
  <c r="E80" i="1"/>
  <c r="D80" i="1"/>
  <c r="C80" i="1"/>
  <c r="C79" i="1" l="1"/>
  <c r="F81" i="1"/>
  <c r="D82" i="1"/>
  <c r="I82" i="1"/>
  <c r="B53" i="1"/>
  <c r="B79" i="1"/>
  <c r="B80" i="1"/>
  <c r="E82" i="1"/>
  <c r="C82" i="1" l="1"/>
</calcChain>
</file>

<file path=xl/sharedStrings.xml><?xml version="1.0" encoding="utf-8"?>
<sst xmlns="http://schemas.openxmlformats.org/spreadsheetml/2006/main" count="176" uniqueCount="76">
  <si>
    <t>Úklidové plochy</t>
  </si>
  <si>
    <t>Budova Žerotínovo nám. 3</t>
  </si>
  <si>
    <t>typ místnosti</t>
  </si>
  <si>
    <t>podlahová plocha celkem (m2)</t>
  </si>
  <si>
    <t>z toho</t>
  </si>
  <si>
    <t>poznámka</t>
  </si>
  <si>
    <t>koberec</t>
  </si>
  <si>
    <t>beton</t>
  </si>
  <si>
    <t>dlažba</t>
  </si>
  <si>
    <t>PVC</t>
  </si>
  <si>
    <t>dřevo</t>
  </si>
  <si>
    <t>sklo</t>
  </si>
  <si>
    <t>obklady</t>
  </si>
  <si>
    <t>(m2)</t>
  </si>
  <si>
    <t>archivy</t>
  </si>
  <si>
    <t>chodby</t>
  </si>
  <si>
    <t>dřevěné skříně</t>
  </si>
  <si>
    <t>kanceláře</t>
  </si>
  <si>
    <t>kuchyňky</t>
  </si>
  <si>
    <t>sklady</t>
  </si>
  <si>
    <t>historická skleněná podlaha</t>
  </si>
  <si>
    <t>strojovny</t>
  </si>
  <si>
    <t>technické místnosti</t>
  </si>
  <si>
    <t>vč. chodeb v suterénu</t>
  </si>
  <si>
    <t>výtahy</t>
  </si>
  <si>
    <t>44 m² stěny + 8 m² strop - kov</t>
  </si>
  <si>
    <t>zasedací místnosti</t>
  </si>
  <si>
    <t>průjezdy, garáž</t>
  </si>
  <si>
    <t>automyčka</t>
  </si>
  <si>
    <t>celkem</t>
  </si>
  <si>
    <t>Budova Žerotínovo nám. 1</t>
  </si>
  <si>
    <t>11 nerez + 5 sklo</t>
  </si>
  <si>
    <t>podlahová</t>
  </si>
  <si>
    <t xml:space="preserve">                             z toho</t>
  </si>
  <si>
    <t>budova</t>
  </si>
  <si>
    <t>plocha</t>
  </si>
  <si>
    <t xml:space="preserve">             poznámka</t>
  </si>
  <si>
    <t>celkem (m2)</t>
  </si>
  <si>
    <t>Žerotínovo náměstí 3</t>
  </si>
  <si>
    <t>Žerotínovo náměstí 1</t>
  </si>
  <si>
    <t>Budova Cejl 73</t>
  </si>
  <si>
    <t>garáž</t>
  </si>
  <si>
    <t>kuchyňka</t>
  </si>
  <si>
    <t>ostraha</t>
  </si>
  <si>
    <t>serverovna</t>
  </si>
  <si>
    <t>sklad, archiv</t>
  </si>
  <si>
    <t>sociální zařízení</t>
  </si>
  <si>
    <t>trafostanice</t>
  </si>
  <si>
    <t>Zasedací místnosti, učebny</t>
  </si>
  <si>
    <t>vstupní hala</t>
  </si>
  <si>
    <t>výtah</t>
  </si>
  <si>
    <t>Souhrnné tabulky ploch</t>
  </si>
  <si>
    <t>Cejl 73</t>
  </si>
  <si>
    <t>plocha oken (m2)</t>
  </si>
  <si>
    <t>počet radiátorů (ks)</t>
  </si>
  <si>
    <t>dveří</t>
  </si>
  <si>
    <t>prosklených</t>
  </si>
  <si>
    <t>běžné mytí</t>
  </si>
  <si>
    <t>mytí horolezecky</t>
  </si>
  <si>
    <t>dveří (m2)</t>
  </si>
  <si>
    <t>stěn (m2)</t>
  </si>
  <si>
    <t>Celkem</t>
  </si>
  <si>
    <t>Čištění koberců a sedacího nábytku - předpokládaný rozsah</t>
  </si>
  <si>
    <t>budovy - Žerotínívo nám. 1,3 a Cejl 73</t>
  </si>
  <si>
    <t>čištění koberců</t>
  </si>
  <si>
    <t>16 000 m2 / za dobu trvání smlouvy</t>
  </si>
  <si>
    <t>sedací nábytek</t>
  </si>
  <si>
    <t>6 000 ks / za dobu trvání smlouvy</t>
  </si>
  <si>
    <t>kanceláře, Kontaktní místo pro veřejnost, Family point</t>
  </si>
  <si>
    <t>zasedací místnosti, sál ZJMK, šatna a předsálí, místnost RJMK</t>
  </si>
  <si>
    <t>chodby, vstupní hala, vchody, recepce</t>
  </si>
  <si>
    <t>schodiště, podesty</t>
  </si>
  <si>
    <t>sociální zařízení - WC</t>
  </si>
  <si>
    <t>sociální zařízení - sprchy</t>
  </si>
  <si>
    <t>úklidové místnosti - výlevky</t>
  </si>
  <si>
    <t>chodby, vchody, recepce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</si>
</sst>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5" xfId="0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left" indent="1"/>
    </xf>
    <xf numFmtId="0" fontId="1" fillId="2" borderId="4" xfId="0" applyFont="1" applyFill="1" applyBorder="1" applyAlignment="1">
      <alignment horizontal="left" indent="1"/>
    </xf>
    <xf numFmtId="0" fontId="0" fillId="0" borderId="0" xfId="0" applyAlignment="1">
      <alignment horizontal="right" indent="1"/>
    </xf>
    <xf numFmtId="0" fontId="1" fillId="2" borderId="9" xfId="0" applyFont="1" applyFill="1" applyBorder="1" applyAlignment="1">
      <alignment horizontal="right" indent="1"/>
    </xf>
    <xf numFmtId="0" fontId="1" fillId="2" borderId="10" xfId="0" applyFont="1" applyFill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1" fillId="0" borderId="30" xfId="0" applyNumberFormat="1" applyFon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1" fillId="2" borderId="4" xfId="0" applyFont="1" applyFill="1" applyBorder="1" applyAlignment="1">
      <alignment horizontal="right" indent="1"/>
    </xf>
    <xf numFmtId="0" fontId="1" fillId="2" borderId="0" xfId="0" applyFont="1" applyFill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31" xfId="0" applyNumberFormat="1" applyBorder="1" applyAlignment="1">
      <alignment horizontal="right" indent="1"/>
    </xf>
    <xf numFmtId="0" fontId="1" fillId="2" borderId="6" xfId="0" applyFont="1" applyFill="1" applyBorder="1" applyAlignment="1">
      <alignment horizontal="left" indent="1"/>
    </xf>
    <xf numFmtId="0" fontId="1" fillId="2" borderId="11" xfId="0" applyFont="1" applyFill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3" fontId="0" fillId="0" borderId="32" xfId="0" applyNumberFormat="1" applyBorder="1" applyAlignment="1">
      <alignment horizontal="right" indent="1"/>
    </xf>
    <xf numFmtId="3" fontId="1" fillId="0" borderId="34" xfId="0" applyNumberFormat="1" applyFont="1" applyBorder="1" applyAlignment="1">
      <alignment horizontal="right" indent="1"/>
    </xf>
    <xf numFmtId="3" fontId="0" fillId="0" borderId="25" xfId="0" applyNumberForma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3" fontId="0" fillId="0" borderId="16" xfId="0" applyNumberForma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2" borderId="12" xfId="0" applyFont="1" applyFill="1" applyBorder="1" applyAlignment="1">
      <alignment horizontal="right" indent="1"/>
    </xf>
    <xf numFmtId="0" fontId="1" fillId="2" borderId="13" xfId="0" applyFont="1" applyFill="1" applyBorder="1" applyAlignment="1">
      <alignment horizontal="right" indent="1"/>
    </xf>
    <xf numFmtId="0" fontId="0" fillId="2" borderId="2" xfId="0" applyFill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0" fontId="1" fillId="2" borderId="3" xfId="0" applyFont="1" applyFill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38" xfId="0" applyNumberFormat="1" applyBorder="1" applyAlignment="1">
      <alignment horizontal="right" indent="1"/>
    </xf>
    <xf numFmtId="0" fontId="0" fillId="0" borderId="0" xfId="0" applyAlignment="1">
      <alignment horizontal="left" indent="3"/>
    </xf>
    <xf numFmtId="0" fontId="0" fillId="2" borderId="3" xfId="0" applyFill="1" applyBorder="1" applyAlignment="1">
      <alignment horizontal="left" indent="3"/>
    </xf>
    <xf numFmtId="0" fontId="0" fillId="2" borderId="4" xfId="0" applyFill="1" applyBorder="1" applyAlignment="1">
      <alignment horizontal="left" indent="1"/>
    </xf>
    <xf numFmtId="3" fontId="0" fillId="0" borderId="0" xfId="0" applyNumberFormat="1" applyAlignment="1">
      <alignment horizontal="left" indent="3"/>
    </xf>
    <xf numFmtId="0" fontId="1" fillId="2" borderId="3" xfId="0" applyFont="1" applyFill="1" applyBorder="1" applyAlignment="1">
      <alignment horizontal="left" indent="3"/>
    </xf>
    <xf numFmtId="0" fontId="1" fillId="2" borderId="0" xfId="0" applyFont="1" applyFill="1" applyAlignment="1">
      <alignment horizontal="left" indent="3"/>
    </xf>
    <xf numFmtId="3" fontId="0" fillId="0" borderId="23" xfId="0" applyNumberFormat="1" applyBorder="1" applyAlignment="1">
      <alignment horizontal="left" indent="3"/>
    </xf>
    <xf numFmtId="3" fontId="0" fillId="0" borderId="7" xfId="0" applyNumberFormat="1" applyBorder="1" applyAlignment="1">
      <alignment horizontal="left" indent="3"/>
    </xf>
    <xf numFmtId="3" fontId="0" fillId="0" borderId="8" xfId="0" applyNumberFormat="1" applyBorder="1" applyAlignment="1">
      <alignment horizontal="left" indent="1"/>
    </xf>
    <xf numFmtId="0" fontId="0" fillId="0" borderId="12" xfId="0" applyBorder="1" applyAlignment="1">
      <alignment horizontal="left" indent="3"/>
    </xf>
    <xf numFmtId="0" fontId="0" fillId="0" borderId="13" xfId="0" applyBorder="1" applyAlignment="1">
      <alignment horizontal="left" inden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0" borderId="26" xfId="0" applyNumberFormat="1" applyFont="1" applyBorder="1" applyAlignment="1">
      <alignment horizontal="right" indent="1"/>
    </xf>
    <xf numFmtId="0" fontId="0" fillId="0" borderId="26" xfId="0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1" fillId="0" borderId="33" xfId="0" applyNumberFormat="1" applyFont="1" applyBorder="1" applyAlignment="1">
      <alignment horizontal="right" indent="1"/>
    </xf>
    <xf numFmtId="3" fontId="1" fillId="0" borderId="35" xfId="0" applyNumberFormat="1" applyFont="1" applyBorder="1" applyAlignment="1">
      <alignment horizontal="right" indent="1"/>
    </xf>
    <xf numFmtId="0" fontId="0" fillId="0" borderId="21" xfId="0" applyBorder="1" applyAlignment="1">
      <alignment horizontal="right" indent="1"/>
    </xf>
    <xf numFmtId="0" fontId="0" fillId="0" borderId="38" xfId="0" applyBorder="1" applyAlignment="1">
      <alignment horizontal="right" indent="1"/>
    </xf>
    <xf numFmtId="0" fontId="1" fillId="0" borderId="45" xfId="0" applyFont="1" applyBorder="1"/>
    <xf numFmtId="0" fontId="1" fillId="2" borderId="2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0" borderId="59" xfId="0" applyFont="1" applyBorder="1"/>
    <xf numFmtId="3" fontId="0" fillId="0" borderId="39" xfId="0" applyNumberFormat="1" applyBorder="1" applyAlignment="1">
      <alignment horizontal="right" indent="1"/>
    </xf>
    <xf numFmtId="3" fontId="3" fillId="0" borderId="18" xfId="0" applyNumberFormat="1" applyFont="1" applyBorder="1" applyAlignment="1">
      <alignment horizontal="left" indent="1"/>
    </xf>
    <xf numFmtId="3" fontId="3" fillId="0" borderId="14" xfId="0" applyNumberFormat="1" applyFont="1" applyBorder="1" applyAlignment="1">
      <alignment horizontal="left" indent="1"/>
    </xf>
    <xf numFmtId="0" fontId="0" fillId="0" borderId="18" xfId="0" applyBorder="1" applyAlignment="1">
      <alignment horizontal="center" wrapText="1"/>
    </xf>
    <xf numFmtId="3" fontId="0" fillId="0" borderId="21" xfId="0" applyNumberFormat="1" applyBorder="1" applyAlignment="1">
      <alignment horizontal="right" vertical="center" indent="1"/>
    </xf>
    <xf numFmtId="3" fontId="0" fillId="0" borderId="24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3" fontId="0" fillId="0" borderId="53" xfId="0" applyNumberFormat="1" applyBorder="1" applyAlignment="1">
      <alignment horizontal="right" indent="1"/>
    </xf>
    <xf numFmtId="3" fontId="0" fillId="0" borderId="54" xfId="0" applyNumberFormat="1" applyBorder="1" applyAlignment="1">
      <alignment horizontal="right" indent="1"/>
    </xf>
    <xf numFmtId="3" fontId="0" fillId="0" borderId="47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3" fontId="0" fillId="0" borderId="62" xfId="0" applyNumberFormat="1" applyBorder="1" applyAlignment="1">
      <alignment horizontal="right" indent="1"/>
    </xf>
    <xf numFmtId="3" fontId="0" fillId="0" borderId="63" xfId="0" applyNumberFormat="1" applyBorder="1" applyAlignment="1">
      <alignment horizontal="right" indent="1"/>
    </xf>
    <xf numFmtId="4" fontId="0" fillId="0" borderId="0" xfId="0" applyNumberFormat="1" applyAlignment="1">
      <alignment horizontal="left" inden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4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3" fontId="0" fillId="0" borderId="58" xfId="0" applyNumberFormat="1" applyBorder="1" applyAlignment="1">
      <alignment horizontal="right" indent="1"/>
    </xf>
    <xf numFmtId="3" fontId="0" fillId="0" borderId="48" xfId="0" applyNumberFormat="1" applyBorder="1" applyAlignment="1">
      <alignment horizontal="right" indent="1"/>
    </xf>
    <xf numFmtId="3" fontId="0" fillId="0" borderId="60" xfId="0" applyNumberFormat="1" applyBorder="1" applyAlignment="1">
      <alignment horizontal="right" indent="1"/>
    </xf>
    <xf numFmtId="3" fontId="0" fillId="0" borderId="61" xfId="0" applyNumberFormat="1" applyBorder="1" applyAlignment="1">
      <alignment horizontal="right" indent="1"/>
    </xf>
    <xf numFmtId="3" fontId="1" fillId="0" borderId="49" xfId="0" applyNumberFormat="1" applyFont="1" applyBorder="1" applyAlignment="1">
      <alignment horizontal="right" indent="1"/>
    </xf>
    <xf numFmtId="3" fontId="1" fillId="0" borderId="50" xfId="0" applyNumberFormat="1" applyFont="1" applyBorder="1" applyAlignment="1">
      <alignment horizontal="right" indent="1"/>
    </xf>
    <xf numFmtId="3" fontId="1" fillId="0" borderId="55" xfId="0" applyNumberFormat="1" applyFont="1" applyBorder="1" applyAlignment="1">
      <alignment horizontal="right" indent="1"/>
    </xf>
    <xf numFmtId="3" fontId="1" fillId="0" borderId="57" xfId="0" applyNumberFormat="1" applyFont="1" applyBorder="1" applyAlignment="1">
      <alignment horizontal="right" inden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3" fillId="0" borderId="18" xfId="0" applyNumberFormat="1" applyFont="1" applyBorder="1" applyAlignment="1">
      <alignment horizontal="left" indent="1"/>
    </xf>
    <xf numFmtId="3" fontId="3" fillId="0" borderId="14" xfId="0" applyNumberFormat="1" applyFont="1" applyBorder="1" applyAlignment="1">
      <alignment horizontal="left" indent="1"/>
    </xf>
    <xf numFmtId="3" fontId="0" fillId="0" borderId="18" xfId="0" applyNumberFormat="1" applyBorder="1" applyAlignment="1">
      <alignment horizontal="left" indent="1"/>
    </xf>
    <xf numFmtId="3" fontId="0" fillId="0" borderId="14" xfId="0" applyNumberFormat="1" applyBorder="1" applyAlignment="1">
      <alignment horizontal="left" indent="1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3" fontId="3" fillId="0" borderId="28" xfId="0" applyNumberFormat="1" applyFont="1" applyBorder="1" applyAlignment="1">
      <alignment horizontal="left" indent="1"/>
    </xf>
    <xf numFmtId="3" fontId="3" fillId="0" borderId="29" xfId="0" applyNumberFormat="1" applyFont="1" applyBorder="1" applyAlignment="1">
      <alignment horizontal="left" indent="1"/>
    </xf>
    <xf numFmtId="3" fontId="0" fillId="0" borderId="2" xfId="0" applyNumberFormat="1" applyBorder="1" applyAlignment="1">
      <alignment horizontal="left" indent="1"/>
    </xf>
    <xf numFmtId="3" fontId="0" fillId="0" borderId="4" xfId="0" applyNumberFormat="1" applyBorder="1" applyAlignment="1">
      <alignment horizontal="left" indent="1"/>
    </xf>
    <xf numFmtId="3" fontId="0" fillId="0" borderId="33" xfId="0" applyNumberFormat="1" applyBorder="1" applyAlignment="1">
      <alignment horizontal="left" indent="1"/>
    </xf>
    <xf numFmtId="3" fontId="0" fillId="0" borderId="35" xfId="0" applyNumberFormat="1" applyBorder="1" applyAlignment="1">
      <alignment horizontal="left" indent="1"/>
    </xf>
    <xf numFmtId="3" fontId="0" fillId="0" borderId="18" xfId="0" applyNumberFormat="1" applyBorder="1" applyAlignment="1">
      <alignment horizontal="left" indent="2"/>
    </xf>
    <xf numFmtId="3" fontId="0" fillId="0" borderId="14" xfId="0" applyNumberFormat="1" applyBorder="1" applyAlignment="1">
      <alignment horizontal="left" indent="2"/>
    </xf>
    <xf numFmtId="3" fontId="0" fillId="0" borderId="45" xfId="0" applyNumberFormat="1" applyBorder="1" applyAlignment="1">
      <alignment horizontal="left" indent="1"/>
    </xf>
    <xf numFmtId="3" fontId="0" fillId="0" borderId="51" xfId="0" applyNumberFormat="1" applyBorder="1" applyAlignment="1">
      <alignment horizontal="left" indent="1"/>
    </xf>
    <xf numFmtId="3" fontId="0" fillId="0" borderId="5" xfId="0" applyNumberFormat="1" applyBorder="1" applyAlignment="1">
      <alignment horizontal="left" indent="1"/>
    </xf>
    <xf numFmtId="3" fontId="0" fillId="0" borderId="6" xfId="0" applyNumberFormat="1" applyBorder="1" applyAlignment="1">
      <alignment horizontal="left" indent="1"/>
    </xf>
    <xf numFmtId="3" fontId="0" fillId="0" borderId="36" xfId="0" applyNumberFormat="1" applyBorder="1" applyAlignment="1">
      <alignment horizontal="left" indent="1"/>
    </xf>
    <xf numFmtId="3" fontId="0" fillId="0" borderId="37" xfId="0" applyNumberFormat="1" applyBorder="1" applyAlignment="1">
      <alignment horizontal="left" indent="1"/>
    </xf>
    <xf numFmtId="3" fontId="1" fillId="0" borderId="55" xfId="0" applyNumberFormat="1" applyFont="1" applyBorder="1" applyAlignment="1">
      <alignment horizontal="center"/>
    </xf>
    <xf numFmtId="3" fontId="1" fillId="0" borderId="56" xfId="0" applyNumberFormat="1" applyFont="1" applyBorder="1" applyAlignment="1">
      <alignment horizontal="center"/>
    </xf>
    <xf numFmtId="3" fontId="1" fillId="0" borderId="50" xfId="0" applyNumberFormat="1" applyFont="1" applyBorder="1" applyAlignment="1">
      <alignment horizontal="center"/>
    </xf>
    <xf numFmtId="0" fontId="0" fillId="0" borderId="52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40" xfId="0" applyBorder="1" applyAlignment="1">
      <alignment horizontal="right" indent="1"/>
    </xf>
    <xf numFmtId="0" fontId="0" fillId="0" borderId="41" xfId="0" applyBorder="1" applyAlignment="1">
      <alignment horizontal="right" indent="1"/>
    </xf>
    <xf numFmtId="0" fontId="0" fillId="0" borderId="62" xfId="0" applyBorder="1" applyAlignment="1">
      <alignment horizontal="right" indent="1"/>
    </xf>
    <xf numFmtId="0" fontId="0" fillId="0" borderId="63" xfId="0" applyBorder="1" applyAlignment="1">
      <alignment horizontal="right" inden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3" fontId="0" fillId="0" borderId="52" xfId="0" applyNumberFormat="1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0" fontId="0" fillId="0" borderId="45" xfId="0" applyBorder="1" applyAlignment="1">
      <alignment horizontal="center" wrapText="1"/>
    </xf>
    <xf numFmtId="3" fontId="0" fillId="0" borderId="66" xfId="0" applyNumberFormat="1" applyBorder="1" applyAlignment="1">
      <alignment horizontal="right" indent="1"/>
    </xf>
    <xf numFmtId="3" fontId="0" fillId="0" borderId="51" xfId="0" applyNumberFormat="1" applyBorder="1" applyAlignment="1">
      <alignment horizontal="right" indent="1"/>
    </xf>
    <xf numFmtId="0" fontId="0" fillId="0" borderId="45" xfId="0" applyBorder="1" applyAlignment="1">
      <alignment horizontal="center"/>
    </xf>
    <xf numFmtId="3" fontId="3" fillId="0" borderId="18" xfId="0" applyNumberFormat="1" applyFont="1" applyBorder="1" applyAlignment="1">
      <alignment horizontal="left" vertical="center" indent="1"/>
    </xf>
    <xf numFmtId="3" fontId="3" fillId="0" borderId="14" xfId="0" applyNumberFormat="1" applyFont="1" applyBorder="1" applyAlignment="1">
      <alignment horizontal="left" vertical="center" indent="1"/>
    </xf>
    <xf numFmtId="3" fontId="0" fillId="0" borderId="45" xfId="0" applyNumberFormat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0" fillId="0" borderId="39" xfId="0" applyBorder="1" applyAlignment="1">
      <alignment horizontal="right" indent="1"/>
    </xf>
    <xf numFmtId="3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zoomScaleNormal="100" zoomScaleSheetLayoutView="100" workbookViewId="0">
      <selection activeCell="K90" sqref="K90"/>
    </sheetView>
  </sheetViews>
  <sheetFormatPr defaultRowHeight="15" x14ac:dyDescent="0.25"/>
  <cols>
    <col min="1" max="1" width="26.42578125" customWidth="1"/>
    <col min="2" max="2" width="12.7109375" style="18" customWidth="1"/>
    <col min="3" max="9" width="8.7109375" style="18" customWidth="1"/>
    <col min="10" max="10" width="10.7109375" style="52" customWidth="1"/>
    <col min="11" max="11" width="15.140625" style="15" customWidth="1"/>
  </cols>
  <sheetData>
    <row r="1" spans="1:12" ht="21" x14ac:dyDescent="0.35">
      <c r="A1" s="114" t="s">
        <v>0</v>
      </c>
      <c r="B1" s="114"/>
      <c r="C1" s="114"/>
      <c r="D1" s="114"/>
      <c r="G1" s="119"/>
      <c r="H1" s="119"/>
      <c r="I1" s="119"/>
      <c r="J1" s="119"/>
      <c r="K1" s="119"/>
    </row>
    <row r="3" spans="1:12" ht="21" x14ac:dyDescent="0.35">
      <c r="A3" s="2" t="s">
        <v>1</v>
      </c>
    </row>
    <row r="4" spans="1:12" ht="17.25" customHeight="1" thickBot="1" x14ac:dyDescent="0.3"/>
    <row r="5" spans="1:12" ht="17.25" customHeight="1" thickBot="1" x14ac:dyDescent="0.3">
      <c r="A5" s="126" t="s">
        <v>2</v>
      </c>
      <c r="B5" s="123" t="s">
        <v>3</v>
      </c>
      <c r="C5" s="95" t="s">
        <v>4</v>
      </c>
      <c r="D5" s="96"/>
      <c r="E5" s="96"/>
      <c r="F5" s="96"/>
      <c r="G5" s="96"/>
      <c r="H5" s="96"/>
      <c r="I5" s="96"/>
      <c r="J5" s="111" t="s">
        <v>5</v>
      </c>
      <c r="K5" s="120"/>
    </row>
    <row r="6" spans="1:12" ht="15" customHeight="1" x14ac:dyDescent="0.25">
      <c r="A6" s="127"/>
      <c r="B6" s="124"/>
      <c r="C6" s="75" t="s">
        <v>6</v>
      </c>
      <c r="D6" s="63" t="s">
        <v>7</v>
      </c>
      <c r="E6" s="63" t="s">
        <v>8</v>
      </c>
      <c r="F6" s="63" t="s">
        <v>9</v>
      </c>
      <c r="G6" s="63" t="s">
        <v>10</v>
      </c>
      <c r="H6" s="63" t="s">
        <v>11</v>
      </c>
      <c r="I6" s="63" t="s">
        <v>12</v>
      </c>
      <c r="J6" s="112"/>
      <c r="K6" s="121"/>
    </row>
    <row r="7" spans="1:12" ht="15" customHeight="1" thickBot="1" x14ac:dyDescent="0.3">
      <c r="A7" s="128"/>
      <c r="B7" s="125"/>
      <c r="C7" s="76" t="s">
        <v>13</v>
      </c>
      <c r="D7" s="64" t="s">
        <v>13</v>
      </c>
      <c r="E7" s="64" t="s">
        <v>13</v>
      </c>
      <c r="F7" s="64" t="s">
        <v>13</v>
      </c>
      <c r="G7" s="64" t="s">
        <v>13</v>
      </c>
      <c r="H7" s="64" t="s">
        <v>13</v>
      </c>
      <c r="I7" s="64" t="s">
        <v>13</v>
      </c>
      <c r="J7" s="113"/>
      <c r="K7" s="122"/>
    </row>
    <row r="8" spans="1:12" ht="33.75" customHeight="1" x14ac:dyDescent="0.25">
      <c r="A8" s="82" t="s">
        <v>68</v>
      </c>
      <c r="B8" s="83">
        <f>SUM(C8+D8+E8+F8+G8+H8)</f>
        <v>6062</v>
      </c>
      <c r="C8" s="84">
        <v>5431</v>
      </c>
      <c r="D8" s="83">
        <v>0</v>
      </c>
      <c r="E8" s="84">
        <v>151</v>
      </c>
      <c r="F8" s="83">
        <v>480</v>
      </c>
      <c r="G8" s="84">
        <v>0</v>
      </c>
      <c r="H8" s="83">
        <v>0</v>
      </c>
      <c r="I8" s="85">
        <v>145</v>
      </c>
      <c r="J8" s="117"/>
      <c r="K8" s="118"/>
      <c r="L8" s="1"/>
    </row>
    <row r="9" spans="1:12" ht="35.25" customHeight="1" x14ac:dyDescent="0.25">
      <c r="A9" s="82" t="s">
        <v>69</v>
      </c>
      <c r="B9" s="83">
        <f>SUM(C9+D9+E9+F9+G9+H9)</f>
        <v>948</v>
      </c>
      <c r="C9" s="84">
        <v>879</v>
      </c>
      <c r="D9" s="83">
        <v>0</v>
      </c>
      <c r="E9" s="84">
        <v>0</v>
      </c>
      <c r="F9" s="83">
        <v>13</v>
      </c>
      <c r="G9" s="84">
        <v>56</v>
      </c>
      <c r="H9" s="83">
        <v>0</v>
      </c>
      <c r="I9" s="85">
        <v>10</v>
      </c>
      <c r="J9" s="115"/>
      <c r="K9" s="116"/>
      <c r="L9" s="1"/>
    </row>
    <row r="10" spans="1:12" ht="15.95" customHeight="1" x14ac:dyDescent="0.25">
      <c r="A10" s="7" t="s">
        <v>18</v>
      </c>
      <c r="B10" s="22">
        <f>SUM(C10+D10+E10+F10+G10+H10)</f>
        <v>46</v>
      </c>
      <c r="C10" s="34">
        <v>6</v>
      </c>
      <c r="D10" s="22">
        <v>0</v>
      </c>
      <c r="E10" s="34">
        <v>40</v>
      </c>
      <c r="F10" s="22">
        <v>0</v>
      </c>
      <c r="G10" s="34">
        <v>0</v>
      </c>
      <c r="H10" s="22">
        <v>0</v>
      </c>
      <c r="I10" s="45">
        <v>36</v>
      </c>
      <c r="J10" s="115"/>
      <c r="K10" s="116"/>
      <c r="L10" s="1"/>
    </row>
    <row r="11" spans="1:12" ht="33" customHeight="1" x14ac:dyDescent="0.25">
      <c r="A11" s="82" t="s">
        <v>70</v>
      </c>
      <c r="B11" s="83">
        <f>SUM(C11+D11+E11+F11+G11+H11)</f>
        <v>5480</v>
      </c>
      <c r="C11" s="84">
        <v>191</v>
      </c>
      <c r="D11" s="83">
        <v>0</v>
      </c>
      <c r="E11" s="84">
        <v>5269</v>
      </c>
      <c r="F11" s="83">
        <v>20</v>
      </c>
      <c r="G11" s="84">
        <v>0</v>
      </c>
      <c r="H11" s="83">
        <v>0</v>
      </c>
      <c r="I11" s="85">
        <v>136</v>
      </c>
      <c r="J11" s="163" t="s">
        <v>16</v>
      </c>
      <c r="K11" s="164"/>
      <c r="L11" s="1"/>
    </row>
    <row r="12" spans="1:12" ht="15.95" customHeight="1" x14ac:dyDescent="0.25">
      <c r="A12" s="7" t="s">
        <v>71</v>
      </c>
      <c r="B12" s="22">
        <f>SUM(C12+D12+E12+F12+G12+H12)</f>
        <v>760</v>
      </c>
      <c r="C12" s="34">
        <v>0</v>
      </c>
      <c r="D12" s="22">
        <v>0</v>
      </c>
      <c r="E12" s="34">
        <v>749</v>
      </c>
      <c r="F12" s="22">
        <v>11</v>
      </c>
      <c r="G12" s="34">
        <v>0</v>
      </c>
      <c r="H12" s="22">
        <v>0</v>
      </c>
      <c r="I12" s="45">
        <v>0</v>
      </c>
      <c r="J12" s="115"/>
      <c r="K12" s="116"/>
      <c r="L12" s="1"/>
    </row>
    <row r="13" spans="1:12" ht="15.95" customHeight="1" x14ac:dyDescent="0.25">
      <c r="A13" s="7" t="s">
        <v>20</v>
      </c>
      <c r="B13" s="22">
        <f>SUM(C13+D13+E13+F13+G13+H13)</f>
        <v>54</v>
      </c>
      <c r="C13" s="34">
        <v>0</v>
      </c>
      <c r="D13" s="22">
        <v>0</v>
      </c>
      <c r="E13" s="34">
        <v>0</v>
      </c>
      <c r="F13" s="22">
        <v>0</v>
      </c>
      <c r="G13" s="34">
        <v>0</v>
      </c>
      <c r="H13" s="22">
        <v>54</v>
      </c>
      <c r="I13" s="45">
        <v>0</v>
      </c>
      <c r="J13" s="80" t="s">
        <v>20</v>
      </c>
      <c r="K13" s="81"/>
      <c r="L13" s="1"/>
    </row>
    <row r="14" spans="1:12" ht="15.95" customHeight="1" x14ac:dyDescent="0.25">
      <c r="A14" s="7" t="s">
        <v>24</v>
      </c>
      <c r="B14" s="22">
        <f>SUM(C14+D14+E14+F14+G14+H14)</f>
        <v>8</v>
      </c>
      <c r="C14" s="34">
        <v>0</v>
      </c>
      <c r="D14" s="22">
        <v>0</v>
      </c>
      <c r="E14" s="34">
        <v>0</v>
      </c>
      <c r="F14" s="22">
        <v>8</v>
      </c>
      <c r="G14" s="34">
        <v>0</v>
      </c>
      <c r="H14" s="22">
        <v>0</v>
      </c>
      <c r="I14" s="45">
        <v>52</v>
      </c>
      <c r="J14" s="115" t="s">
        <v>25</v>
      </c>
      <c r="K14" s="116"/>
      <c r="L14" s="1"/>
    </row>
    <row r="15" spans="1:12" ht="15.95" customHeight="1" x14ac:dyDescent="0.25">
      <c r="A15" s="7" t="s">
        <v>72</v>
      </c>
      <c r="B15" s="22">
        <f>SUM(C15+D15+E15+F15+G15+H15)</f>
        <v>438</v>
      </c>
      <c r="C15" s="34">
        <v>0</v>
      </c>
      <c r="D15" s="22">
        <v>0</v>
      </c>
      <c r="E15" s="34">
        <v>436</v>
      </c>
      <c r="F15" s="22">
        <v>2</v>
      </c>
      <c r="G15" s="34">
        <v>0</v>
      </c>
      <c r="H15" s="22">
        <v>0</v>
      </c>
      <c r="I15" s="45">
        <v>1820</v>
      </c>
      <c r="J15" s="115"/>
      <c r="K15" s="116"/>
      <c r="L15" s="1"/>
    </row>
    <row r="16" spans="1:12" ht="15.95" customHeight="1" x14ac:dyDescent="0.25">
      <c r="A16" s="7" t="s">
        <v>73</v>
      </c>
      <c r="B16" s="22">
        <f>SUM(C16+D16+E16+F16+G16+H16)</f>
        <v>46</v>
      </c>
      <c r="C16" s="34">
        <v>0</v>
      </c>
      <c r="D16" s="22">
        <v>0</v>
      </c>
      <c r="E16" s="34">
        <v>46</v>
      </c>
      <c r="F16" s="22">
        <v>0</v>
      </c>
      <c r="G16" s="34">
        <v>0</v>
      </c>
      <c r="H16" s="22">
        <v>0</v>
      </c>
      <c r="I16" s="45">
        <v>174</v>
      </c>
      <c r="J16" s="115"/>
      <c r="K16" s="116"/>
      <c r="L16" s="1"/>
    </row>
    <row r="17" spans="1:12" ht="15.95" customHeight="1" x14ac:dyDescent="0.25">
      <c r="A17" s="7" t="s">
        <v>74</v>
      </c>
      <c r="B17" s="22">
        <f>SUM(C17+D17+E17+F17+G17+H17)</f>
        <v>53</v>
      </c>
      <c r="C17" s="34">
        <v>0</v>
      </c>
      <c r="D17" s="22">
        <v>0</v>
      </c>
      <c r="E17" s="34">
        <v>39</v>
      </c>
      <c r="F17" s="22">
        <v>14</v>
      </c>
      <c r="G17" s="34">
        <v>0</v>
      </c>
      <c r="H17" s="22">
        <v>0</v>
      </c>
      <c r="I17" s="45">
        <v>100</v>
      </c>
      <c r="J17" s="115"/>
      <c r="K17" s="116"/>
      <c r="L17" s="1"/>
    </row>
    <row r="18" spans="1:12" ht="15.95" customHeight="1" x14ac:dyDescent="0.25">
      <c r="A18" s="7" t="s">
        <v>19</v>
      </c>
      <c r="B18" s="22">
        <f>SUM(C18+D18+E18+F18+G18+H18)</f>
        <v>630</v>
      </c>
      <c r="C18" s="34">
        <v>40</v>
      </c>
      <c r="D18" s="22">
        <v>228</v>
      </c>
      <c r="E18" s="34">
        <v>82</v>
      </c>
      <c r="F18" s="22">
        <v>280</v>
      </c>
      <c r="G18" s="34">
        <v>0</v>
      </c>
      <c r="H18" s="22">
        <v>0</v>
      </c>
      <c r="I18" s="45">
        <v>0</v>
      </c>
      <c r="J18" s="115"/>
      <c r="K18" s="116"/>
      <c r="L18" s="1"/>
    </row>
    <row r="19" spans="1:12" ht="15.95" customHeight="1" x14ac:dyDescent="0.25">
      <c r="A19" s="159" t="s">
        <v>14</v>
      </c>
      <c r="B19" s="29">
        <f>SUM(C19+D19+E19+F19+G19+H19)</f>
        <v>545</v>
      </c>
      <c r="C19" s="160">
        <v>0</v>
      </c>
      <c r="D19" s="79">
        <v>545</v>
      </c>
      <c r="E19" s="160">
        <v>0</v>
      </c>
      <c r="F19" s="79">
        <v>0</v>
      </c>
      <c r="G19" s="160">
        <v>0</v>
      </c>
      <c r="H19" s="29">
        <v>0</v>
      </c>
      <c r="I19" s="161">
        <v>0</v>
      </c>
      <c r="J19" s="137"/>
      <c r="K19" s="138"/>
      <c r="L19" s="1"/>
    </row>
    <row r="20" spans="1:12" ht="15.95" customHeight="1" x14ac:dyDescent="0.25">
      <c r="A20" s="7" t="s">
        <v>21</v>
      </c>
      <c r="B20" s="22">
        <f t="shared" ref="B20:B23" si="0">SUM(C20+D20+E20+F20+G20+H20)</f>
        <v>28</v>
      </c>
      <c r="C20" s="34">
        <v>0</v>
      </c>
      <c r="D20" s="22">
        <v>28</v>
      </c>
      <c r="E20" s="34">
        <v>0</v>
      </c>
      <c r="F20" s="22">
        <v>0</v>
      </c>
      <c r="G20" s="34">
        <v>0</v>
      </c>
      <c r="H20" s="22">
        <v>0</v>
      </c>
      <c r="I20" s="45">
        <v>0</v>
      </c>
      <c r="J20" s="115"/>
      <c r="K20" s="116"/>
      <c r="L20" s="1"/>
    </row>
    <row r="21" spans="1:12" ht="15.95" customHeight="1" x14ac:dyDescent="0.25">
      <c r="A21" s="7" t="s">
        <v>22</v>
      </c>
      <c r="B21" s="22">
        <f t="shared" si="0"/>
        <v>1393</v>
      </c>
      <c r="C21" s="34">
        <v>0</v>
      </c>
      <c r="D21" s="22">
        <v>1250</v>
      </c>
      <c r="E21" s="34">
        <v>0</v>
      </c>
      <c r="F21" s="22">
        <v>143</v>
      </c>
      <c r="G21" s="34">
        <v>0</v>
      </c>
      <c r="H21" s="22">
        <v>0</v>
      </c>
      <c r="I21" s="45">
        <v>54</v>
      </c>
      <c r="J21" s="115" t="s">
        <v>23</v>
      </c>
      <c r="K21" s="116"/>
      <c r="L21" s="1"/>
    </row>
    <row r="22" spans="1:12" ht="15.95" customHeight="1" x14ac:dyDescent="0.25">
      <c r="A22" s="7" t="s">
        <v>27</v>
      </c>
      <c r="B22" s="22">
        <f t="shared" si="0"/>
        <v>378</v>
      </c>
      <c r="C22" s="34">
        <v>0</v>
      </c>
      <c r="D22" s="22">
        <v>109</v>
      </c>
      <c r="E22" s="34">
        <v>99</v>
      </c>
      <c r="F22" s="22">
        <v>170</v>
      </c>
      <c r="G22" s="34">
        <v>0</v>
      </c>
      <c r="H22" s="22">
        <v>0</v>
      </c>
      <c r="I22" s="45">
        <v>0</v>
      </c>
      <c r="J22" s="115"/>
      <c r="K22" s="116"/>
      <c r="L22" s="1"/>
    </row>
    <row r="23" spans="1:12" ht="15.95" customHeight="1" thickBot="1" x14ac:dyDescent="0.3">
      <c r="A23" s="12" t="s">
        <v>28</v>
      </c>
      <c r="B23" s="79">
        <f t="shared" si="0"/>
        <v>19.600000000000001</v>
      </c>
      <c r="C23" s="35">
        <v>0</v>
      </c>
      <c r="D23" s="30">
        <v>19.600000000000001</v>
      </c>
      <c r="E23" s="35">
        <v>0</v>
      </c>
      <c r="F23" s="30">
        <v>0</v>
      </c>
      <c r="G23" s="35">
        <v>0</v>
      </c>
      <c r="H23" s="22">
        <v>0</v>
      </c>
      <c r="I23" s="46">
        <v>55.5</v>
      </c>
      <c r="J23" s="129"/>
      <c r="K23" s="130"/>
      <c r="L23" s="1"/>
    </row>
    <row r="24" spans="1:12" ht="15.95" customHeight="1" thickTop="1" thickBot="1" x14ac:dyDescent="0.3">
      <c r="A24" s="13" t="s">
        <v>29</v>
      </c>
      <c r="B24" s="23">
        <f>SUM(B8:B23)</f>
        <v>16888.599999999999</v>
      </c>
      <c r="C24" s="36">
        <f>SUM(C8:C23)</f>
        <v>6547</v>
      </c>
      <c r="D24" s="23">
        <f>SUM(D8:D23)</f>
        <v>2179.6</v>
      </c>
      <c r="E24" s="36">
        <f>SUM(E8:E23)</f>
        <v>6911</v>
      </c>
      <c r="F24" s="23">
        <f>SUM(F8:F23)</f>
        <v>1141</v>
      </c>
      <c r="G24" s="36">
        <f>SUM(G8:G23)</f>
        <v>56</v>
      </c>
      <c r="H24" s="23">
        <f>SUM(H8:H23)</f>
        <v>54</v>
      </c>
      <c r="I24" s="70">
        <f>SUM(I8:I23)</f>
        <v>2582.5</v>
      </c>
      <c r="J24" s="133"/>
      <c r="K24" s="134"/>
      <c r="L24" s="1"/>
    </row>
    <row r="25" spans="1:12" ht="17.25" customHeight="1" x14ac:dyDescent="0.25">
      <c r="B25" s="24"/>
      <c r="C25" s="24"/>
      <c r="D25" s="24"/>
      <c r="E25" s="24"/>
      <c r="F25" s="24"/>
      <c r="G25" s="24"/>
      <c r="H25" s="24"/>
      <c r="I25" s="24"/>
      <c r="J25" s="55"/>
      <c r="K25" s="16"/>
      <c r="L25" s="1"/>
    </row>
    <row r="26" spans="1:12" ht="21" customHeight="1" x14ac:dyDescent="0.35">
      <c r="A26" s="2" t="s">
        <v>30</v>
      </c>
    </row>
    <row r="27" spans="1:12" ht="17.25" customHeight="1" thickBot="1" x14ac:dyDescent="0.3"/>
    <row r="28" spans="1:12" ht="17.25" customHeight="1" thickBot="1" x14ac:dyDescent="0.3">
      <c r="A28" s="126" t="s">
        <v>2</v>
      </c>
      <c r="B28" s="123" t="s">
        <v>3</v>
      </c>
      <c r="C28" s="95" t="s">
        <v>4</v>
      </c>
      <c r="D28" s="96"/>
      <c r="E28" s="96"/>
      <c r="F28" s="96"/>
      <c r="G28" s="96"/>
      <c r="H28" s="96"/>
      <c r="I28" s="96"/>
      <c r="J28" s="111" t="s">
        <v>5</v>
      </c>
      <c r="K28" s="120"/>
    </row>
    <row r="29" spans="1:12" ht="15" customHeight="1" x14ac:dyDescent="0.25">
      <c r="A29" s="127"/>
      <c r="B29" s="124"/>
      <c r="C29" s="75" t="s">
        <v>6</v>
      </c>
      <c r="D29" s="63" t="s">
        <v>7</v>
      </c>
      <c r="E29" s="63" t="s">
        <v>8</v>
      </c>
      <c r="F29" s="63" t="s">
        <v>9</v>
      </c>
      <c r="G29" s="63" t="s">
        <v>10</v>
      </c>
      <c r="H29" s="63" t="s">
        <v>11</v>
      </c>
      <c r="I29" s="63" t="s">
        <v>12</v>
      </c>
      <c r="J29" s="112"/>
      <c r="K29" s="121"/>
    </row>
    <row r="30" spans="1:12" ht="15" customHeight="1" thickBot="1" x14ac:dyDescent="0.3">
      <c r="A30" s="128"/>
      <c r="B30" s="125"/>
      <c r="C30" s="76" t="s">
        <v>13</v>
      </c>
      <c r="D30" s="64" t="s">
        <v>13</v>
      </c>
      <c r="E30" s="64" t="s">
        <v>13</v>
      </c>
      <c r="F30" s="64" t="s">
        <v>13</v>
      </c>
      <c r="G30" s="64" t="s">
        <v>13</v>
      </c>
      <c r="H30" s="64" t="s">
        <v>13</v>
      </c>
      <c r="I30" s="64" t="s">
        <v>13</v>
      </c>
      <c r="J30" s="113"/>
      <c r="K30" s="122"/>
    </row>
    <row r="31" spans="1:12" x14ac:dyDescent="0.25">
      <c r="A31" s="7" t="s">
        <v>17</v>
      </c>
      <c r="B31" s="22">
        <f>SUM(C31+D31+E31+F31+G31+H31)</f>
        <v>2799</v>
      </c>
      <c r="C31" s="34">
        <v>2614</v>
      </c>
      <c r="D31" s="22">
        <v>0</v>
      </c>
      <c r="E31" s="34">
        <v>0</v>
      </c>
      <c r="F31" s="22">
        <v>185</v>
      </c>
      <c r="G31" s="67">
        <v>0</v>
      </c>
      <c r="H31" s="71">
        <v>0</v>
      </c>
      <c r="I31" s="45">
        <v>0</v>
      </c>
      <c r="J31" s="117"/>
      <c r="K31" s="118"/>
      <c r="L31" s="1"/>
    </row>
    <row r="32" spans="1:12" x14ac:dyDescent="0.25">
      <c r="A32" s="12" t="s">
        <v>26</v>
      </c>
      <c r="B32" s="22">
        <f>SUM(C32+D32+E32+F32+G32+H32)</f>
        <v>560</v>
      </c>
      <c r="C32" s="35">
        <v>560</v>
      </c>
      <c r="D32" s="30">
        <v>0</v>
      </c>
      <c r="E32" s="35">
        <v>0</v>
      </c>
      <c r="F32" s="30">
        <v>0</v>
      </c>
      <c r="G32" s="68">
        <v>0</v>
      </c>
      <c r="H32" s="71">
        <v>0</v>
      </c>
      <c r="I32" s="46">
        <v>0</v>
      </c>
      <c r="J32" s="139"/>
      <c r="K32" s="140"/>
      <c r="L32" s="1"/>
    </row>
    <row r="33" spans="1:12" x14ac:dyDescent="0.25">
      <c r="A33" s="7" t="s">
        <v>18</v>
      </c>
      <c r="B33" s="79">
        <f>SUM(C33+D33+E33+F33+G33+H33)</f>
        <v>78</v>
      </c>
      <c r="C33" s="34">
        <v>7</v>
      </c>
      <c r="D33" s="22">
        <v>0</v>
      </c>
      <c r="E33" s="34">
        <v>71</v>
      </c>
      <c r="F33" s="22">
        <v>0</v>
      </c>
      <c r="G33" s="67">
        <v>0</v>
      </c>
      <c r="H33" s="167">
        <v>0</v>
      </c>
      <c r="I33" s="45">
        <v>36</v>
      </c>
      <c r="J33" s="117"/>
      <c r="K33" s="118"/>
      <c r="L33" s="1"/>
    </row>
    <row r="34" spans="1:12" x14ac:dyDescent="0.25">
      <c r="A34" s="7" t="s">
        <v>15</v>
      </c>
      <c r="B34" s="22">
        <f>SUM(C34+D34+E34+F34+G34+H34)</f>
        <v>1544</v>
      </c>
      <c r="C34" s="34">
        <v>859</v>
      </c>
      <c r="D34" s="22">
        <v>0</v>
      </c>
      <c r="E34" s="34">
        <v>676</v>
      </c>
      <c r="F34" s="22">
        <v>9</v>
      </c>
      <c r="G34" s="67">
        <v>0</v>
      </c>
      <c r="H34" s="71">
        <v>0</v>
      </c>
      <c r="I34" s="45">
        <v>0</v>
      </c>
      <c r="J34" s="117"/>
      <c r="K34" s="118"/>
      <c r="L34" s="1"/>
    </row>
    <row r="35" spans="1:12" x14ac:dyDescent="0.25">
      <c r="A35" s="7" t="s">
        <v>71</v>
      </c>
      <c r="B35" s="22">
        <f>SUM(C35+D35+E35+F35+G35+H35)</f>
        <v>426</v>
      </c>
      <c r="C35" s="34">
        <v>0</v>
      </c>
      <c r="D35" s="22">
        <v>0</v>
      </c>
      <c r="E35" s="34">
        <v>426</v>
      </c>
      <c r="F35" s="22">
        <v>0</v>
      </c>
      <c r="G35" s="67">
        <v>0</v>
      </c>
      <c r="H35" s="71">
        <v>0</v>
      </c>
      <c r="I35" s="45">
        <v>0</v>
      </c>
      <c r="J35" s="117"/>
      <c r="K35" s="118"/>
      <c r="L35" s="1"/>
    </row>
    <row r="36" spans="1:12" x14ac:dyDescent="0.25">
      <c r="A36" s="7" t="s">
        <v>24</v>
      </c>
      <c r="B36" s="22">
        <f>SUM(C36+D36+E36+F36+G36+H36)</f>
        <v>3</v>
      </c>
      <c r="C36" s="34">
        <v>0</v>
      </c>
      <c r="D36" s="22">
        <v>0</v>
      </c>
      <c r="E36" s="34">
        <v>0</v>
      </c>
      <c r="F36" s="22">
        <v>3</v>
      </c>
      <c r="G36" s="67">
        <v>0</v>
      </c>
      <c r="H36" s="71">
        <v>0</v>
      </c>
      <c r="I36" s="45">
        <v>16</v>
      </c>
      <c r="J36" s="115" t="s">
        <v>31</v>
      </c>
      <c r="K36" s="116"/>
      <c r="L36" s="1"/>
    </row>
    <row r="37" spans="1:12" x14ac:dyDescent="0.25">
      <c r="A37" s="7" t="s">
        <v>72</v>
      </c>
      <c r="B37" s="22">
        <f>SUM(C37+D37+E37+F37+G37+H37)</f>
        <v>209</v>
      </c>
      <c r="C37" s="34">
        <v>0</v>
      </c>
      <c r="D37" s="22">
        <v>0</v>
      </c>
      <c r="E37" s="34">
        <v>209</v>
      </c>
      <c r="F37" s="22">
        <v>0</v>
      </c>
      <c r="G37" s="67">
        <v>0</v>
      </c>
      <c r="H37" s="71">
        <v>0</v>
      </c>
      <c r="I37" s="45">
        <v>629</v>
      </c>
      <c r="J37" s="117"/>
      <c r="K37" s="118"/>
      <c r="L37" s="1"/>
    </row>
    <row r="38" spans="1:12" x14ac:dyDescent="0.25">
      <c r="A38" s="7" t="s">
        <v>73</v>
      </c>
      <c r="B38" s="22">
        <f>SUM(C38+D38+E38+F38+G38+H38)</f>
        <v>5</v>
      </c>
      <c r="C38" s="34">
        <v>0</v>
      </c>
      <c r="D38" s="22">
        <v>0</v>
      </c>
      <c r="E38" s="34">
        <v>5</v>
      </c>
      <c r="F38" s="22">
        <v>0</v>
      </c>
      <c r="G38" s="67">
        <v>0</v>
      </c>
      <c r="H38" s="71">
        <v>0</v>
      </c>
      <c r="I38" s="45">
        <v>16</v>
      </c>
      <c r="J38" s="117"/>
      <c r="K38" s="118"/>
      <c r="L38" s="1"/>
    </row>
    <row r="39" spans="1:12" x14ac:dyDescent="0.25">
      <c r="A39" s="7" t="s">
        <v>74</v>
      </c>
      <c r="B39" s="22">
        <f>SUM(C39+D39+E39+F39+G39+H39)</f>
        <v>26</v>
      </c>
      <c r="C39" s="34">
        <v>0</v>
      </c>
      <c r="D39" s="22">
        <v>0</v>
      </c>
      <c r="E39" s="34">
        <v>26</v>
      </c>
      <c r="F39" s="22">
        <v>0</v>
      </c>
      <c r="G39" s="67">
        <v>0</v>
      </c>
      <c r="H39" s="71">
        <v>0</v>
      </c>
      <c r="I39" s="45">
        <v>93</v>
      </c>
      <c r="J39" s="117"/>
      <c r="K39" s="118"/>
      <c r="L39" s="1"/>
    </row>
    <row r="40" spans="1:12" x14ac:dyDescent="0.25">
      <c r="A40" s="7" t="s">
        <v>19</v>
      </c>
      <c r="B40" s="22">
        <f>SUM(C40+D40+E40+F40+G40+H40)</f>
        <v>180</v>
      </c>
      <c r="C40" s="34">
        <v>2</v>
      </c>
      <c r="D40" s="22">
        <v>30</v>
      </c>
      <c r="E40" s="34">
        <v>136</v>
      </c>
      <c r="F40" s="22">
        <v>12</v>
      </c>
      <c r="G40" s="67">
        <v>0</v>
      </c>
      <c r="H40" s="71">
        <v>0</v>
      </c>
      <c r="I40" s="45">
        <v>0</v>
      </c>
      <c r="J40" s="117"/>
      <c r="K40" s="118"/>
      <c r="L40" s="1"/>
    </row>
    <row r="41" spans="1:12" x14ac:dyDescent="0.25">
      <c r="A41" s="162" t="s">
        <v>14</v>
      </c>
      <c r="B41" s="79">
        <f>SUM(C41+D41+E41+F41+G41+H41)</f>
        <v>41</v>
      </c>
      <c r="C41" s="160">
        <v>0</v>
      </c>
      <c r="D41" s="79">
        <v>41</v>
      </c>
      <c r="E41" s="160">
        <v>0</v>
      </c>
      <c r="F41" s="79">
        <v>0</v>
      </c>
      <c r="G41" s="165">
        <v>0</v>
      </c>
      <c r="H41" s="166">
        <v>0</v>
      </c>
      <c r="I41" s="161">
        <v>0</v>
      </c>
      <c r="J41" s="137"/>
      <c r="K41" s="138"/>
      <c r="L41" s="1"/>
    </row>
    <row r="42" spans="1:12" x14ac:dyDescent="0.25">
      <c r="A42" s="7" t="s">
        <v>21</v>
      </c>
      <c r="B42" s="22">
        <f t="shared" ref="B42:B43" si="1">SUM(C42+D42+E42+F42+G42+H42)</f>
        <v>89</v>
      </c>
      <c r="C42" s="34">
        <v>0</v>
      </c>
      <c r="D42" s="22">
        <v>89</v>
      </c>
      <c r="E42" s="34">
        <v>0</v>
      </c>
      <c r="F42" s="22">
        <v>0</v>
      </c>
      <c r="G42" s="67">
        <v>0</v>
      </c>
      <c r="H42" s="71">
        <v>0</v>
      </c>
      <c r="I42" s="45">
        <v>0</v>
      </c>
      <c r="J42" s="117"/>
      <c r="K42" s="118"/>
      <c r="L42" s="1"/>
    </row>
    <row r="43" spans="1:12" ht="15.75" thickBot="1" x14ac:dyDescent="0.3">
      <c r="A43" s="7" t="s">
        <v>22</v>
      </c>
      <c r="B43" s="51">
        <f t="shared" si="1"/>
        <v>138</v>
      </c>
      <c r="C43" s="34">
        <v>0</v>
      </c>
      <c r="D43" s="22">
        <v>112</v>
      </c>
      <c r="E43" s="34">
        <v>16</v>
      </c>
      <c r="F43" s="22">
        <v>10</v>
      </c>
      <c r="G43" s="67">
        <v>0</v>
      </c>
      <c r="H43" s="72">
        <v>0</v>
      </c>
      <c r="I43" s="45">
        <v>0</v>
      </c>
      <c r="J43" s="117"/>
      <c r="K43" s="118"/>
      <c r="L43" s="1"/>
    </row>
    <row r="44" spans="1:12" ht="16.5" thickTop="1" thickBot="1" x14ac:dyDescent="0.3">
      <c r="A44" s="13" t="s">
        <v>29</v>
      </c>
      <c r="B44" s="65">
        <f>SUM(B31:B43)</f>
        <v>6098</v>
      </c>
      <c r="C44" s="36">
        <f>SUM(C31:C43)</f>
        <v>4042</v>
      </c>
      <c r="D44" s="23">
        <f>SUM(D31:D43)</f>
        <v>272</v>
      </c>
      <c r="E44" s="36">
        <f>SUM(E29:E43)</f>
        <v>1565</v>
      </c>
      <c r="F44" s="23">
        <f>SUM(F29:F43)</f>
        <v>219</v>
      </c>
      <c r="G44" s="69">
        <f>SUM(G29:G43)</f>
        <v>0</v>
      </c>
      <c r="H44" s="66">
        <v>0</v>
      </c>
      <c r="I44" s="70">
        <f>SUM(I29:I43)</f>
        <v>790</v>
      </c>
      <c r="J44" s="141"/>
      <c r="K44" s="142"/>
      <c r="L44" s="1"/>
    </row>
    <row r="45" spans="1:12" x14ac:dyDescent="0.25">
      <c r="B45" s="24"/>
      <c r="C45" s="24"/>
      <c r="D45" s="24"/>
      <c r="E45" s="24"/>
      <c r="F45" s="24"/>
      <c r="G45" s="24"/>
      <c r="H45" s="24"/>
      <c r="I45" s="24"/>
      <c r="J45" s="55"/>
      <c r="K45" s="16"/>
    </row>
    <row r="46" spans="1:12" ht="15.75" hidden="1" thickBot="1" x14ac:dyDescent="0.3"/>
    <row r="47" spans="1:12" ht="15.75" hidden="1" thickBot="1" x14ac:dyDescent="0.3">
      <c r="A47" s="4"/>
      <c r="B47" s="25" t="s">
        <v>32</v>
      </c>
      <c r="C47" s="32"/>
      <c r="D47" s="41" t="s">
        <v>33</v>
      </c>
      <c r="E47" s="41"/>
      <c r="F47" s="41"/>
      <c r="G47" s="42"/>
      <c r="H47" s="47"/>
      <c r="I47" s="43"/>
      <c r="J47" s="53"/>
      <c r="K47" s="54"/>
    </row>
    <row r="48" spans="1:12" hidden="1" x14ac:dyDescent="0.25">
      <c r="A48" s="5" t="s">
        <v>34</v>
      </c>
      <c r="B48" s="26" t="s">
        <v>35</v>
      </c>
      <c r="C48" s="19" t="s">
        <v>6</v>
      </c>
      <c r="D48" s="47" t="s">
        <v>7</v>
      </c>
      <c r="E48" s="19" t="s">
        <v>8</v>
      </c>
      <c r="F48" s="47" t="s">
        <v>9</v>
      </c>
      <c r="G48" s="19" t="s">
        <v>10</v>
      </c>
      <c r="H48" s="19"/>
      <c r="I48" s="19" t="s">
        <v>12</v>
      </c>
      <c r="J48" s="56" t="s">
        <v>36</v>
      </c>
      <c r="K48" s="17"/>
    </row>
    <row r="49" spans="1:12" ht="15.75" hidden="1" thickBot="1" x14ac:dyDescent="0.3">
      <c r="A49" s="5"/>
      <c r="B49" s="26" t="s">
        <v>37</v>
      </c>
      <c r="C49" s="20" t="s">
        <v>13</v>
      </c>
      <c r="D49" s="26" t="s">
        <v>13</v>
      </c>
      <c r="E49" s="20" t="s">
        <v>13</v>
      </c>
      <c r="F49" s="26" t="s">
        <v>13</v>
      </c>
      <c r="G49" s="20" t="s">
        <v>13</v>
      </c>
      <c r="H49" s="20"/>
      <c r="I49" s="20" t="s">
        <v>13</v>
      </c>
      <c r="J49" s="57"/>
      <c r="K49" s="31"/>
    </row>
    <row r="50" spans="1:12" hidden="1" x14ac:dyDescent="0.25">
      <c r="A50" s="6" t="s">
        <v>38</v>
      </c>
      <c r="B50" s="21">
        <f>C50+D50+E50+F50+G50</f>
        <v>15112</v>
      </c>
      <c r="C50" s="33">
        <v>6506</v>
      </c>
      <c r="D50" s="21">
        <v>669</v>
      </c>
      <c r="E50" s="33">
        <v>6790</v>
      </c>
      <c r="F50" s="21">
        <v>932</v>
      </c>
      <c r="G50" s="44">
        <v>215</v>
      </c>
      <c r="H50" s="44"/>
      <c r="I50" s="21">
        <v>2492</v>
      </c>
      <c r="J50" s="58"/>
      <c r="K50" s="39"/>
    </row>
    <row r="51" spans="1:12" ht="15.75" hidden="1" thickBot="1" x14ac:dyDescent="0.3">
      <c r="A51" s="8" t="s">
        <v>39</v>
      </c>
      <c r="B51" s="27">
        <f>C51+D51+E51+F51+G51</f>
        <v>6108</v>
      </c>
      <c r="C51" s="37">
        <v>4042</v>
      </c>
      <c r="D51" s="27">
        <v>272</v>
      </c>
      <c r="E51" s="37">
        <v>1565</v>
      </c>
      <c r="F51" s="27">
        <v>229</v>
      </c>
      <c r="G51" s="48">
        <v>0</v>
      </c>
      <c r="H51" s="48"/>
      <c r="I51" s="27">
        <v>790</v>
      </c>
      <c r="J51" s="59"/>
      <c r="K51" s="60"/>
    </row>
    <row r="52" spans="1:12" ht="15.75" hidden="1" thickBot="1" x14ac:dyDescent="0.3">
      <c r="A52" s="3"/>
      <c r="G52" s="49"/>
      <c r="I52" s="50"/>
      <c r="K52" s="40"/>
    </row>
    <row r="53" spans="1:12" ht="15.75" hidden="1" thickBot="1" x14ac:dyDescent="0.3">
      <c r="A53" s="9" t="s">
        <v>29</v>
      </c>
      <c r="B53" s="28">
        <f t="shared" ref="B53:G53" si="2">SUM(B50:B52)</f>
        <v>21220</v>
      </c>
      <c r="C53" s="38">
        <f t="shared" si="2"/>
        <v>10548</v>
      </c>
      <c r="D53" s="28">
        <f t="shared" si="2"/>
        <v>941</v>
      </c>
      <c r="E53" s="38">
        <f t="shared" si="2"/>
        <v>8355</v>
      </c>
      <c r="F53" s="28">
        <f t="shared" si="2"/>
        <v>1161</v>
      </c>
      <c r="G53" s="38">
        <f t="shared" si="2"/>
        <v>215</v>
      </c>
      <c r="H53" s="38"/>
      <c r="I53" s="38">
        <f>SUM(I50:I52)</f>
        <v>3282</v>
      </c>
      <c r="J53" s="61"/>
      <c r="K53" s="62"/>
    </row>
    <row r="54" spans="1:12" ht="21" x14ac:dyDescent="0.35">
      <c r="A54" s="2" t="s">
        <v>40</v>
      </c>
    </row>
    <row r="55" spans="1:12" ht="15.75" thickBot="1" x14ac:dyDescent="0.3"/>
    <row r="56" spans="1:12" ht="15.75" thickBot="1" x14ac:dyDescent="0.3">
      <c r="A56" s="126" t="s">
        <v>2</v>
      </c>
      <c r="B56" s="123" t="s">
        <v>3</v>
      </c>
      <c r="C56" s="95" t="s">
        <v>4</v>
      </c>
      <c r="D56" s="96"/>
      <c r="E56" s="96"/>
      <c r="F56" s="96"/>
      <c r="G56" s="96"/>
      <c r="H56" s="96"/>
      <c r="I56" s="97"/>
      <c r="J56" s="111" t="s">
        <v>5</v>
      </c>
      <c r="K56" s="120"/>
    </row>
    <row r="57" spans="1:12" x14ac:dyDescent="0.25">
      <c r="A57" s="127"/>
      <c r="B57" s="124"/>
      <c r="C57" s="75" t="s">
        <v>6</v>
      </c>
      <c r="D57" s="63" t="s">
        <v>7</v>
      </c>
      <c r="E57" s="63" t="s">
        <v>8</v>
      </c>
      <c r="F57" s="63" t="s">
        <v>9</v>
      </c>
      <c r="G57" s="63" t="s">
        <v>10</v>
      </c>
      <c r="H57" s="63" t="s">
        <v>11</v>
      </c>
      <c r="I57" s="63" t="s">
        <v>12</v>
      </c>
      <c r="J57" s="112"/>
      <c r="K57" s="121"/>
    </row>
    <row r="58" spans="1:12" ht="15.75" thickBot="1" x14ac:dyDescent="0.3">
      <c r="A58" s="128"/>
      <c r="B58" s="125"/>
      <c r="C58" s="76" t="s">
        <v>13</v>
      </c>
      <c r="D58" s="64" t="s">
        <v>13</v>
      </c>
      <c r="E58" s="64" t="s">
        <v>13</v>
      </c>
      <c r="F58" s="64" t="s">
        <v>13</v>
      </c>
      <c r="G58" s="64" t="s">
        <v>13</v>
      </c>
      <c r="H58" s="64" t="s">
        <v>13</v>
      </c>
      <c r="I58" s="64" t="s">
        <v>13</v>
      </c>
      <c r="J58" s="113"/>
      <c r="K58" s="122"/>
    </row>
    <row r="59" spans="1:12" x14ac:dyDescent="0.25">
      <c r="A59" s="7" t="s">
        <v>17</v>
      </c>
      <c r="B59" s="22">
        <f>SUM(C59+D59+E59+F59+G59+H59)</f>
        <v>1745.7</v>
      </c>
      <c r="C59" s="34">
        <v>1738</v>
      </c>
      <c r="D59" s="22">
        <v>0</v>
      </c>
      <c r="E59" s="34">
        <v>0</v>
      </c>
      <c r="F59" s="22">
        <v>7.7</v>
      </c>
      <c r="G59" s="22">
        <v>0</v>
      </c>
      <c r="H59" s="45">
        <v>0</v>
      </c>
      <c r="I59" s="45">
        <v>14</v>
      </c>
      <c r="J59" s="115"/>
      <c r="K59" s="116"/>
      <c r="L59" s="1"/>
    </row>
    <row r="60" spans="1:12" ht="15" customHeight="1" x14ac:dyDescent="0.25">
      <c r="A60" s="82" t="s">
        <v>48</v>
      </c>
      <c r="B60" s="83">
        <f>SUM(C60+D60+E60+F60+G60+H60)</f>
        <v>467</v>
      </c>
      <c r="C60" s="84">
        <v>0</v>
      </c>
      <c r="D60" s="83">
        <v>0</v>
      </c>
      <c r="E60" s="84">
        <v>0</v>
      </c>
      <c r="F60" s="83">
        <v>103</v>
      </c>
      <c r="G60" s="83">
        <v>364</v>
      </c>
      <c r="H60" s="85">
        <v>0</v>
      </c>
      <c r="I60" s="85">
        <v>0</v>
      </c>
      <c r="J60" s="115"/>
      <c r="K60" s="116"/>
      <c r="L60" s="1"/>
    </row>
    <row r="61" spans="1:12" x14ac:dyDescent="0.25">
      <c r="A61" s="7" t="s">
        <v>42</v>
      </c>
      <c r="B61" s="22">
        <f>SUM(C61+D61+E61+F61+G61+H61)</f>
        <v>46</v>
      </c>
      <c r="C61" s="34">
        <v>5</v>
      </c>
      <c r="D61" s="22">
        <v>0</v>
      </c>
      <c r="E61" s="34">
        <v>41</v>
      </c>
      <c r="F61" s="22">
        <v>0</v>
      </c>
      <c r="G61" s="22">
        <v>0</v>
      </c>
      <c r="H61" s="45">
        <v>0</v>
      </c>
      <c r="I61" s="45">
        <v>80</v>
      </c>
      <c r="J61" s="115"/>
      <c r="K61" s="116"/>
      <c r="L61" s="1"/>
    </row>
    <row r="62" spans="1:12" ht="15" customHeight="1" x14ac:dyDescent="0.25">
      <c r="A62" s="82" t="s">
        <v>75</v>
      </c>
      <c r="B62" s="83">
        <f>SUM(C62+D62+E62+F62+G62+H62)</f>
        <v>1682</v>
      </c>
      <c r="C62" s="84">
        <v>35</v>
      </c>
      <c r="D62" s="83">
        <v>13</v>
      </c>
      <c r="E62" s="84">
        <v>328</v>
      </c>
      <c r="F62" s="83">
        <v>975</v>
      </c>
      <c r="G62" s="83">
        <v>331</v>
      </c>
      <c r="H62" s="85">
        <v>0</v>
      </c>
      <c r="I62" s="85">
        <v>0</v>
      </c>
      <c r="J62" s="115"/>
      <c r="K62" s="116"/>
      <c r="L62" s="1"/>
    </row>
    <row r="63" spans="1:12" x14ac:dyDescent="0.25">
      <c r="A63" s="12" t="s">
        <v>50</v>
      </c>
      <c r="B63" s="22">
        <f>SUM(C63+D63+E63+F63+G63+H63)</f>
        <v>8</v>
      </c>
      <c r="C63" s="35">
        <v>0</v>
      </c>
      <c r="D63" s="30">
        <v>0</v>
      </c>
      <c r="E63" s="35">
        <v>0</v>
      </c>
      <c r="F63" s="30">
        <v>8</v>
      </c>
      <c r="G63" s="22">
        <v>0</v>
      </c>
      <c r="H63" s="46">
        <v>0</v>
      </c>
      <c r="I63" s="46">
        <v>0</v>
      </c>
      <c r="J63" s="129"/>
      <c r="K63" s="130"/>
      <c r="L63" s="1"/>
    </row>
    <row r="64" spans="1:12" x14ac:dyDescent="0.25">
      <c r="A64" s="7" t="s">
        <v>46</v>
      </c>
      <c r="B64" s="22">
        <f>SUM(C64+D64+E64+F64+G64+H64)</f>
        <v>287</v>
      </c>
      <c r="C64" s="34">
        <v>0</v>
      </c>
      <c r="D64" s="22">
        <v>0</v>
      </c>
      <c r="E64" s="34">
        <v>271</v>
      </c>
      <c r="F64" s="22">
        <v>16</v>
      </c>
      <c r="G64" s="79">
        <v>0</v>
      </c>
      <c r="H64" s="45">
        <v>0</v>
      </c>
      <c r="I64" s="45">
        <v>1307</v>
      </c>
      <c r="J64" s="115"/>
      <c r="K64" s="116"/>
      <c r="L64" s="1"/>
    </row>
    <row r="65" spans="1:12" x14ac:dyDescent="0.25">
      <c r="A65" s="7" t="s">
        <v>45</v>
      </c>
      <c r="B65" s="22">
        <f>SUM(C65+D65+E65+F65+G65+H65)</f>
        <v>88</v>
      </c>
      <c r="C65" s="34">
        <v>0</v>
      </c>
      <c r="D65" s="22">
        <v>12</v>
      </c>
      <c r="E65" s="34">
        <v>50</v>
      </c>
      <c r="F65" s="22">
        <v>26</v>
      </c>
      <c r="G65" s="22">
        <v>0</v>
      </c>
      <c r="H65" s="45">
        <v>0</v>
      </c>
      <c r="I65" s="45">
        <v>213</v>
      </c>
      <c r="J65" s="115"/>
      <c r="K65" s="116"/>
      <c r="L65" s="1"/>
    </row>
    <row r="66" spans="1:12" x14ac:dyDescent="0.25">
      <c r="A66" s="162" t="s">
        <v>41</v>
      </c>
      <c r="B66" s="79">
        <f t="shared" ref="B66:B71" si="3">SUM(C66+D66+E66+F66+G66+H66)</f>
        <v>2712</v>
      </c>
      <c r="C66" s="160">
        <v>5</v>
      </c>
      <c r="D66" s="79">
        <v>2707</v>
      </c>
      <c r="E66" s="160">
        <v>0</v>
      </c>
      <c r="F66" s="79">
        <v>0</v>
      </c>
      <c r="G66" s="79">
        <v>0</v>
      </c>
      <c r="H66" s="161">
        <v>0</v>
      </c>
      <c r="I66" s="161">
        <v>0</v>
      </c>
      <c r="J66" s="137"/>
      <c r="K66" s="138"/>
      <c r="L66" s="1"/>
    </row>
    <row r="67" spans="1:12" x14ac:dyDescent="0.25">
      <c r="A67" s="7" t="s">
        <v>43</v>
      </c>
      <c r="B67" s="22">
        <f t="shared" si="3"/>
        <v>71</v>
      </c>
      <c r="C67" s="34">
        <v>0</v>
      </c>
      <c r="D67" s="22">
        <v>31</v>
      </c>
      <c r="E67" s="34">
        <v>4</v>
      </c>
      <c r="F67" s="22">
        <v>36</v>
      </c>
      <c r="G67" s="22">
        <v>0</v>
      </c>
      <c r="H67" s="45">
        <v>0</v>
      </c>
      <c r="I67" s="45">
        <v>1</v>
      </c>
      <c r="J67" s="115"/>
      <c r="K67" s="116"/>
      <c r="L67" s="1"/>
    </row>
    <row r="68" spans="1:12" x14ac:dyDescent="0.25">
      <c r="A68" s="7" t="s">
        <v>44</v>
      </c>
      <c r="B68" s="22">
        <f t="shared" si="3"/>
        <v>16</v>
      </c>
      <c r="C68" s="34">
        <v>0</v>
      </c>
      <c r="D68" s="22">
        <v>0</v>
      </c>
      <c r="E68" s="34">
        <v>0</v>
      </c>
      <c r="F68" s="22">
        <v>16</v>
      </c>
      <c r="G68" s="22">
        <v>0</v>
      </c>
      <c r="H68" s="45">
        <v>0</v>
      </c>
      <c r="I68" s="45">
        <v>0</v>
      </c>
      <c r="J68" s="115"/>
      <c r="K68" s="116"/>
      <c r="L68" s="1"/>
    </row>
    <row r="69" spans="1:12" x14ac:dyDescent="0.25">
      <c r="A69" s="7" t="s">
        <v>22</v>
      </c>
      <c r="B69" s="22">
        <f t="shared" si="3"/>
        <v>469</v>
      </c>
      <c r="C69" s="34">
        <v>0</v>
      </c>
      <c r="D69" s="22">
        <v>423</v>
      </c>
      <c r="E69" s="34">
        <v>4</v>
      </c>
      <c r="F69" s="22">
        <v>30</v>
      </c>
      <c r="G69" s="22">
        <v>0</v>
      </c>
      <c r="H69" s="45">
        <v>12</v>
      </c>
      <c r="I69" s="45">
        <v>12</v>
      </c>
      <c r="J69" s="135"/>
      <c r="K69" s="136"/>
      <c r="L69" s="1"/>
    </row>
    <row r="70" spans="1:12" hidden="1" x14ac:dyDescent="0.25">
      <c r="A70" s="7" t="s">
        <v>47</v>
      </c>
      <c r="B70" s="22">
        <f t="shared" si="3"/>
        <v>0</v>
      </c>
      <c r="C70" s="34">
        <v>0</v>
      </c>
      <c r="D70" s="22">
        <v>0</v>
      </c>
      <c r="E70" s="34">
        <v>0</v>
      </c>
      <c r="F70" s="22">
        <v>0</v>
      </c>
      <c r="G70" s="22">
        <v>0</v>
      </c>
      <c r="H70" s="45">
        <v>0</v>
      </c>
      <c r="I70" s="45">
        <v>0</v>
      </c>
      <c r="J70" s="115"/>
      <c r="K70" s="116"/>
      <c r="L70" s="1"/>
    </row>
    <row r="71" spans="1:12" ht="15.75" thickBot="1" x14ac:dyDescent="0.3">
      <c r="A71" s="7" t="s">
        <v>49</v>
      </c>
      <c r="B71" s="22">
        <f t="shared" si="3"/>
        <v>6</v>
      </c>
      <c r="C71" s="34">
        <v>6</v>
      </c>
      <c r="D71" s="22">
        <v>0</v>
      </c>
      <c r="E71" s="34">
        <v>0</v>
      </c>
      <c r="F71" s="22">
        <v>0</v>
      </c>
      <c r="G71" s="22">
        <v>0</v>
      </c>
      <c r="H71" s="45">
        <v>0</v>
      </c>
      <c r="I71" s="45">
        <v>0</v>
      </c>
      <c r="J71" s="115"/>
      <c r="K71" s="116"/>
      <c r="L71" s="1"/>
    </row>
    <row r="72" spans="1:12" ht="16.5" thickTop="1" thickBot="1" x14ac:dyDescent="0.3">
      <c r="A72" s="13" t="s">
        <v>29</v>
      </c>
      <c r="B72" s="23">
        <f>SUM(B59:B71)</f>
        <v>7597.7</v>
      </c>
      <c r="C72" s="36">
        <f>SUM(C59:C71)</f>
        <v>1789</v>
      </c>
      <c r="D72" s="23">
        <f>SUM(D59:D71)</f>
        <v>3186</v>
      </c>
      <c r="E72" s="36">
        <f>SUM(E59:E71)</f>
        <v>698</v>
      </c>
      <c r="F72" s="23">
        <f>SUM(F59:F71)</f>
        <v>1217.7</v>
      </c>
      <c r="G72" s="23">
        <f>SUM(G59:G71)</f>
        <v>695</v>
      </c>
      <c r="H72" s="23">
        <f>SUM(H59:H71)</f>
        <v>12</v>
      </c>
      <c r="I72" s="23">
        <f>SUM(I59:I71)</f>
        <v>1627</v>
      </c>
      <c r="J72" s="133"/>
      <c r="K72" s="134"/>
    </row>
    <row r="73" spans="1:12" x14ac:dyDescent="0.25">
      <c r="B73" s="24"/>
    </row>
    <row r="74" spans="1:12" ht="21" x14ac:dyDescent="0.35">
      <c r="A74" s="2" t="s">
        <v>51</v>
      </c>
      <c r="E74" s="24"/>
    </row>
    <row r="75" spans="1:12" ht="15.75" thickBot="1" x14ac:dyDescent="0.3">
      <c r="E75" s="24"/>
    </row>
    <row r="76" spans="1:12" ht="15.75" thickBot="1" x14ac:dyDescent="0.3">
      <c r="A76" s="126" t="s">
        <v>2</v>
      </c>
      <c r="B76" s="123" t="s">
        <v>3</v>
      </c>
      <c r="C76" s="95" t="s">
        <v>4</v>
      </c>
      <c r="D76" s="96"/>
      <c r="E76" s="96"/>
      <c r="F76" s="96"/>
      <c r="G76" s="96"/>
      <c r="H76" s="96"/>
      <c r="I76" s="97"/>
      <c r="J76" s="111" t="s">
        <v>5</v>
      </c>
      <c r="K76" s="120"/>
    </row>
    <row r="77" spans="1:12" x14ac:dyDescent="0.25">
      <c r="A77" s="127"/>
      <c r="B77" s="124"/>
      <c r="C77" s="75" t="s">
        <v>6</v>
      </c>
      <c r="D77" s="63" t="s">
        <v>7</v>
      </c>
      <c r="E77" s="63" t="s">
        <v>8</v>
      </c>
      <c r="F77" s="63" t="s">
        <v>9</v>
      </c>
      <c r="G77" s="63" t="s">
        <v>10</v>
      </c>
      <c r="H77" s="63" t="s">
        <v>11</v>
      </c>
      <c r="I77" s="63" t="s">
        <v>12</v>
      </c>
      <c r="J77" s="112"/>
      <c r="K77" s="121"/>
    </row>
    <row r="78" spans="1:12" ht="15.75" thickBot="1" x14ac:dyDescent="0.3">
      <c r="A78" s="128"/>
      <c r="B78" s="125"/>
      <c r="C78" s="76" t="s">
        <v>13</v>
      </c>
      <c r="D78" s="64" t="s">
        <v>13</v>
      </c>
      <c r="E78" s="64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113"/>
      <c r="K78" s="122"/>
    </row>
    <row r="79" spans="1:12" x14ac:dyDescent="0.25">
      <c r="A79" s="6" t="s">
        <v>38</v>
      </c>
      <c r="B79" s="21">
        <f>B24</f>
        <v>16888.599999999999</v>
      </c>
      <c r="C79" s="21">
        <f>C24</f>
        <v>6547</v>
      </c>
      <c r="D79" s="21">
        <f>D24</f>
        <v>2179.6</v>
      </c>
      <c r="E79" s="21">
        <f>E24</f>
        <v>6911</v>
      </c>
      <c r="F79" s="21">
        <f>F24</f>
        <v>1141</v>
      </c>
      <c r="G79" s="21">
        <f>G24</f>
        <v>56</v>
      </c>
      <c r="H79" s="21">
        <f>H24</f>
        <v>54</v>
      </c>
      <c r="I79" s="21">
        <f>I24</f>
        <v>2582.5</v>
      </c>
      <c r="J79" s="131"/>
      <c r="K79" s="132"/>
    </row>
    <row r="80" spans="1:12" x14ac:dyDescent="0.25">
      <c r="A80" s="7" t="s">
        <v>39</v>
      </c>
      <c r="B80" s="22">
        <f>B44</f>
        <v>6098</v>
      </c>
      <c r="C80" s="22">
        <f>C44</f>
        <v>4042</v>
      </c>
      <c r="D80" s="22">
        <f>D44</f>
        <v>272</v>
      </c>
      <c r="E80" s="34">
        <f>E44</f>
        <v>1565</v>
      </c>
      <c r="F80" s="22">
        <f>F44</f>
        <v>219</v>
      </c>
      <c r="G80" s="22">
        <f>G44</f>
        <v>0</v>
      </c>
      <c r="H80" s="22">
        <f>H44</f>
        <v>0</v>
      </c>
      <c r="I80" s="22">
        <f>I44</f>
        <v>790</v>
      </c>
      <c r="J80" s="117"/>
      <c r="K80" s="118"/>
    </row>
    <row r="81" spans="1:11" ht="15.75" thickBot="1" x14ac:dyDescent="0.3">
      <c r="A81" s="11" t="s">
        <v>52</v>
      </c>
      <c r="B81" s="29">
        <f>B72</f>
        <v>7597.7</v>
      </c>
      <c r="C81" s="29">
        <f>C72</f>
        <v>1789</v>
      </c>
      <c r="D81" s="29">
        <f>D72</f>
        <v>3186</v>
      </c>
      <c r="E81" s="24">
        <f>E72</f>
        <v>698</v>
      </c>
      <c r="F81" s="29">
        <f>F72</f>
        <v>1217.7</v>
      </c>
      <c r="G81" s="29">
        <f t="shared" ref="G81" si="4">G72</f>
        <v>695</v>
      </c>
      <c r="H81" s="29">
        <f>H72</f>
        <v>12</v>
      </c>
      <c r="I81" s="29">
        <f>I72</f>
        <v>1627</v>
      </c>
      <c r="J81" s="137"/>
      <c r="K81" s="138"/>
    </row>
    <row r="82" spans="1:11" ht="16.5" thickTop="1" thickBot="1" x14ac:dyDescent="0.3">
      <c r="A82" s="14" t="s">
        <v>29</v>
      </c>
      <c r="B82" s="23">
        <f>SUM(B79:B81)</f>
        <v>30584.3</v>
      </c>
      <c r="C82" s="23">
        <f>SUM(C79:C81)</f>
        <v>12378</v>
      </c>
      <c r="D82" s="23">
        <f>SUM(D79:D81)</f>
        <v>5637.6</v>
      </c>
      <c r="E82" s="23">
        <f>SUM(E79:E81)</f>
        <v>9174</v>
      </c>
      <c r="F82" s="23">
        <f>SUM(F79:F81)</f>
        <v>2577.6999999999998</v>
      </c>
      <c r="G82" s="23">
        <f>SUM(G79:G81)</f>
        <v>751</v>
      </c>
      <c r="H82" s="23">
        <f>SUM(H79:H81)</f>
        <v>66</v>
      </c>
      <c r="I82" s="23">
        <f>SUM(I79:I81)</f>
        <v>4999.5</v>
      </c>
      <c r="J82" s="168"/>
      <c r="K82" s="169"/>
    </row>
    <row r="83" spans="1:11" ht="15.75" thickBot="1" x14ac:dyDescent="0.3"/>
    <row r="84" spans="1:11" x14ac:dyDescent="0.25">
      <c r="A84" s="111" t="s">
        <v>34</v>
      </c>
      <c r="B84" s="63" t="s">
        <v>35</v>
      </c>
      <c r="C84" s="99" t="s">
        <v>35</v>
      </c>
      <c r="D84" s="100"/>
      <c r="E84" s="152" t="s">
        <v>53</v>
      </c>
      <c r="F84" s="153"/>
      <c r="G84" s="153"/>
      <c r="H84" s="154"/>
      <c r="I84" s="99" t="s">
        <v>35</v>
      </c>
      <c r="J84" s="100"/>
      <c r="K84" s="123" t="s">
        <v>54</v>
      </c>
    </row>
    <row r="85" spans="1:11" x14ac:dyDescent="0.25">
      <c r="A85" s="112"/>
      <c r="B85" s="64" t="s">
        <v>55</v>
      </c>
      <c r="C85" s="86" t="s">
        <v>56</v>
      </c>
      <c r="D85" s="87"/>
      <c r="E85" s="155" t="s">
        <v>57</v>
      </c>
      <c r="F85" s="120"/>
      <c r="G85" s="111" t="s">
        <v>58</v>
      </c>
      <c r="H85" s="120"/>
      <c r="I85" s="86" t="s">
        <v>56</v>
      </c>
      <c r="J85" s="87"/>
      <c r="K85" s="124"/>
    </row>
    <row r="86" spans="1:11" ht="15.75" thickBot="1" x14ac:dyDescent="0.3">
      <c r="A86" s="113"/>
      <c r="B86" s="74" t="s">
        <v>13</v>
      </c>
      <c r="C86" s="101" t="s">
        <v>59</v>
      </c>
      <c r="D86" s="102"/>
      <c r="E86" s="156"/>
      <c r="F86" s="121"/>
      <c r="G86" s="112"/>
      <c r="H86" s="121"/>
      <c r="I86" s="86" t="s">
        <v>60</v>
      </c>
      <c r="J86" s="87"/>
      <c r="K86" s="125"/>
    </row>
    <row r="87" spans="1:11" x14ac:dyDescent="0.25">
      <c r="A87" s="73" t="s">
        <v>39</v>
      </c>
      <c r="B87" s="21">
        <v>1539</v>
      </c>
      <c r="C87" s="88">
        <v>389</v>
      </c>
      <c r="D87" s="103"/>
      <c r="E87" s="157">
        <v>2234</v>
      </c>
      <c r="F87" s="103"/>
      <c r="G87" s="146">
        <v>0</v>
      </c>
      <c r="H87" s="147"/>
      <c r="I87" s="88">
        <v>519</v>
      </c>
      <c r="J87" s="89"/>
      <c r="K87" s="21">
        <v>261</v>
      </c>
    </row>
    <row r="88" spans="1:11" x14ac:dyDescent="0.25">
      <c r="A88" s="10" t="s">
        <v>38</v>
      </c>
      <c r="B88" s="22">
        <v>3655</v>
      </c>
      <c r="C88" s="90">
        <v>459</v>
      </c>
      <c r="D88" s="104"/>
      <c r="E88" s="158">
        <v>6342</v>
      </c>
      <c r="F88" s="104"/>
      <c r="G88" s="148">
        <v>650</v>
      </c>
      <c r="H88" s="149"/>
      <c r="I88" s="90">
        <v>419</v>
      </c>
      <c r="J88" s="91"/>
      <c r="K88" s="22">
        <v>572</v>
      </c>
    </row>
    <row r="89" spans="1:11" ht="15.75" thickBot="1" x14ac:dyDescent="0.3">
      <c r="A89" s="78" t="s">
        <v>52</v>
      </c>
      <c r="B89" s="51">
        <v>833</v>
      </c>
      <c r="C89" s="105">
        <v>389</v>
      </c>
      <c r="D89" s="106"/>
      <c r="E89" s="92">
        <v>1646</v>
      </c>
      <c r="F89" s="106"/>
      <c r="G89" s="150">
        <v>0</v>
      </c>
      <c r="H89" s="151"/>
      <c r="I89" s="92">
        <v>117</v>
      </c>
      <c r="J89" s="93"/>
      <c r="K89" s="51">
        <v>243</v>
      </c>
    </row>
    <row r="90" spans="1:11" ht="16.5" thickTop="1" thickBot="1" x14ac:dyDescent="0.3">
      <c r="A90" s="77" t="s">
        <v>61</v>
      </c>
      <c r="B90" s="65">
        <f>SUM(B87:B89)</f>
        <v>6027</v>
      </c>
      <c r="C90" s="107">
        <f>SUM(C87:C89)</f>
        <v>1237</v>
      </c>
      <c r="D90" s="108"/>
      <c r="E90" s="143">
        <f>SUM(E87+E88+E89+G87+G88+G89)</f>
        <v>10872</v>
      </c>
      <c r="F90" s="144"/>
      <c r="G90" s="144"/>
      <c r="H90" s="145"/>
      <c r="I90" s="109">
        <f>SUM(I87:I89)</f>
        <v>1055</v>
      </c>
      <c r="J90" s="110"/>
      <c r="K90" s="65">
        <f>SUM(K87:K89)</f>
        <v>1076</v>
      </c>
    </row>
    <row r="93" spans="1:11" x14ac:dyDescent="0.25">
      <c r="K93"/>
    </row>
    <row r="94" spans="1:11" ht="21" x14ac:dyDescent="0.35">
      <c r="A94" s="2" t="s">
        <v>62</v>
      </c>
      <c r="K94"/>
    </row>
    <row r="95" spans="1:11" ht="17.100000000000001" customHeight="1" x14ac:dyDescent="0.35">
      <c r="A95" s="2"/>
      <c r="K95"/>
    </row>
    <row r="96" spans="1:11" x14ac:dyDescent="0.25">
      <c r="A96" s="98" t="s">
        <v>63</v>
      </c>
      <c r="B96" s="98"/>
      <c r="K96"/>
    </row>
    <row r="97" spans="1:11" x14ac:dyDescent="0.25">
      <c r="A97" t="s">
        <v>64</v>
      </c>
      <c r="B97" s="94" t="s">
        <v>65</v>
      </c>
      <c r="C97" s="94"/>
      <c r="D97" s="94"/>
      <c r="E97" s="94"/>
      <c r="K97"/>
    </row>
    <row r="98" spans="1:11" x14ac:dyDescent="0.25">
      <c r="A98" t="s">
        <v>66</v>
      </c>
      <c r="B98" s="94" t="s">
        <v>67</v>
      </c>
      <c r="C98" s="94"/>
      <c r="D98" s="94"/>
      <c r="K98"/>
    </row>
    <row r="99" spans="1:11" x14ac:dyDescent="0.25">
      <c r="K99"/>
    </row>
    <row r="100" spans="1:11" x14ac:dyDescent="0.25">
      <c r="K100"/>
    </row>
  </sheetData>
  <mergeCells count="95">
    <mergeCell ref="J82:K82"/>
    <mergeCell ref="A76:A78"/>
    <mergeCell ref="B76:B78"/>
    <mergeCell ref="J76:K78"/>
    <mergeCell ref="B97:E97"/>
    <mergeCell ref="A28:A30"/>
    <mergeCell ref="B28:B30"/>
    <mergeCell ref="J28:K30"/>
    <mergeCell ref="A56:A58"/>
    <mergeCell ref="B56:B58"/>
    <mergeCell ref="J56:K58"/>
    <mergeCell ref="K84:K86"/>
    <mergeCell ref="E84:H84"/>
    <mergeCell ref="E85:F86"/>
    <mergeCell ref="G85:H86"/>
    <mergeCell ref="E87:F87"/>
    <mergeCell ref="E88:F88"/>
    <mergeCell ref="E89:F89"/>
    <mergeCell ref="E90:H90"/>
    <mergeCell ref="G87:H87"/>
    <mergeCell ref="G88:H88"/>
    <mergeCell ref="G89:H89"/>
    <mergeCell ref="J43:K43"/>
    <mergeCell ref="J79:K79"/>
    <mergeCell ref="J80:K80"/>
    <mergeCell ref="J81:K81"/>
    <mergeCell ref="J65:K65"/>
    <mergeCell ref="J39:K39"/>
    <mergeCell ref="J37:K37"/>
    <mergeCell ref="J32:K32"/>
    <mergeCell ref="J44:K44"/>
    <mergeCell ref="J36:K36"/>
    <mergeCell ref="J66:K66"/>
    <mergeCell ref="J62:K62"/>
    <mergeCell ref="J59:K59"/>
    <mergeCell ref="J61:K61"/>
    <mergeCell ref="J67:K67"/>
    <mergeCell ref="J68:K68"/>
    <mergeCell ref="J33:K33"/>
    <mergeCell ref="J35:K35"/>
    <mergeCell ref="J40:K40"/>
    <mergeCell ref="J38:K38"/>
    <mergeCell ref="J42:K42"/>
    <mergeCell ref="J41:K41"/>
    <mergeCell ref="J72:K72"/>
    <mergeCell ref="J64:K64"/>
    <mergeCell ref="J70:K70"/>
    <mergeCell ref="J60:K60"/>
    <mergeCell ref="J71:K71"/>
    <mergeCell ref="J63:K63"/>
    <mergeCell ref="J69:K69"/>
    <mergeCell ref="J31:K31"/>
    <mergeCell ref="J16:K16"/>
    <mergeCell ref="J20:K20"/>
    <mergeCell ref="J21:K21"/>
    <mergeCell ref="J17:K17"/>
    <mergeCell ref="J15:K15"/>
    <mergeCell ref="J9:K9"/>
    <mergeCell ref="J22:K22"/>
    <mergeCell ref="J23:K23"/>
    <mergeCell ref="J14:K14"/>
    <mergeCell ref="J34:K34"/>
    <mergeCell ref="J24:K24"/>
    <mergeCell ref="A1:D1"/>
    <mergeCell ref="J18:K18"/>
    <mergeCell ref="J19:K19"/>
    <mergeCell ref="J11:K11"/>
    <mergeCell ref="J8:K8"/>
    <mergeCell ref="J10:K10"/>
    <mergeCell ref="J12:K12"/>
    <mergeCell ref="G1:K1"/>
    <mergeCell ref="J5:K7"/>
    <mergeCell ref="B5:B7"/>
    <mergeCell ref="A5:A7"/>
    <mergeCell ref="B98:D98"/>
    <mergeCell ref="C56:I56"/>
    <mergeCell ref="C5:I5"/>
    <mergeCell ref="C28:I28"/>
    <mergeCell ref="C76:I76"/>
    <mergeCell ref="A96:B96"/>
    <mergeCell ref="C84:D84"/>
    <mergeCell ref="C85:D85"/>
    <mergeCell ref="C86:D86"/>
    <mergeCell ref="C87:D87"/>
    <mergeCell ref="C88:D88"/>
    <mergeCell ref="C89:D89"/>
    <mergeCell ref="C90:D90"/>
    <mergeCell ref="I84:J84"/>
    <mergeCell ref="I90:J90"/>
    <mergeCell ref="A84:A86"/>
    <mergeCell ref="I85:J85"/>
    <mergeCell ref="I86:J86"/>
    <mergeCell ref="I87:J87"/>
    <mergeCell ref="I88:J88"/>
    <mergeCell ref="I89:J89"/>
  </mergeCells>
  <phoneticPr fontId="4" type="noConversion"/>
  <printOptions horizontalCentered="1"/>
  <pageMargins left="0.31496062992125984" right="0.31496062992125984" top="0.59055118110236227" bottom="0.19685039370078741" header="0.31496062992125984" footer="0.31496062992125984"/>
  <pageSetup paperSize="9" scale="75" orientation="portrait" r:id="rId1"/>
  <headerFooter>
    <oddHeader xml:space="preserve">&amp;RPříloha č.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DE282A68DDBF4BBE721916A1B8E581" ma:contentTypeVersion="3" ma:contentTypeDescription="Vytvoří nový dokument" ma:contentTypeScope="" ma:versionID="7740912d92fb18ef28d00aabfc2fde46">
  <xsd:schema xmlns:xsd="http://www.w3.org/2001/XMLSchema" xmlns:xs="http://www.w3.org/2001/XMLSchema" xmlns:p="http://schemas.microsoft.com/office/2006/metadata/properties" xmlns:ns2="2195614f-554a-4903-b1a4-3c0419d5165d" targetNamespace="http://schemas.microsoft.com/office/2006/metadata/properties" ma:root="true" ma:fieldsID="535a43239133842de18901130ab143a7" ns2:_="">
    <xsd:import namespace="2195614f-554a-4903-b1a4-3c0419d51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5614f-554a-4903-b1a4-3c0419d51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20D9-0DF1-40B8-862E-AB0A4D911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56B12B-F55A-4444-8791-FB5890F6B023}">
  <ds:schemaRefs>
    <ds:schemaRef ds:uri="2195614f-554a-4903-b1a4-3c0419d5165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AD1EF5-1AB4-4B4E-B437-21AB085B7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5614f-554a-4903-b1a4-3c0419d51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Plochy dle typu a využití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Lenomar Zbyněk</dc:creator>
  <cp:keywords/>
  <dc:description/>
  <cp:lastModifiedBy>Brázda Milan</cp:lastModifiedBy>
  <cp:revision/>
  <cp:lastPrinted>2026-01-23T14:18:53Z</cp:lastPrinted>
  <dcterms:created xsi:type="dcterms:W3CDTF">2017-09-15T14:26:24Z</dcterms:created>
  <dcterms:modified xsi:type="dcterms:W3CDTF">2026-01-23T14:18:55Z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2021-12-06T14:13:31Z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9a122e7b-dcaa-43f8-9878-d34518ac9673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0x010100FFDE282A68DDBF4BBE721916A1B8E581</vt:lpwstr>
  </property>
</Properties>
</file>