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ab3044cebc80492/Dokumenty/Zakázky/Nemocnice Vyškov/Nebezpečné odpady NEMVY/2026 nebezp. odpad NEMVY/ZD NO26/ZD předaná dodavatelům NO26/"/>
    </mc:Choice>
  </mc:AlternateContent>
  <xr:revisionPtr revIDLastSave="1" documentId="8_{F10321C2-96A7-490F-A446-34F9EDD9281A}" xr6:coauthVersionLast="47" xr6:coauthVersionMax="47" xr10:uidLastSave="{1E077505-C6CC-4F0B-AF21-4A51A17B3363}"/>
  <bookViews>
    <workbookView xWindow="-98" yWindow="-98" windowWidth="21795" windowHeight="13695" xr2:uid="{00000000-000D-0000-FFFF-FFFF00000000}"/>
  </bookViews>
  <sheets>
    <sheet name="Svazek č. 4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3" i="1"/>
  <c r="H8" i="1"/>
  <c r="H9" i="1"/>
  <c r="H10" i="1"/>
  <c r="H11" i="1"/>
  <c r="H12" i="1"/>
  <c r="H13" i="1"/>
  <c r="H14" i="1"/>
  <c r="H15" i="1"/>
  <c r="H16" i="1"/>
  <c r="H7" i="1"/>
  <c r="H26" i="1" l="1"/>
  <c r="H17" i="1"/>
  <c r="H30" i="1" l="1"/>
  <c r="H32" i="1" s="1"/>
  <c r="H33" i="1" s="1"/>
  <c r="H31" i="1" l="1"/>
</calcChain>
</file>

<file path=xl/sharedStrings.xml><?xml version="1.0" encoding="utf-8"?>
<sst xmlns="http://schemas.openxmlformats.org/spreadsheetml/2006/main" count="74" uniqueCount="50">
  <si>
    <t>Název odpadu</t>
  </si>
  <si>
    <t>Suroviny nevhodné ke spotřebě nebo zpracování</t>
  </si>
  <si>
    <t>O/N</t>
  </si>
  <si>
    <t>02 02 03</t>
  </si>
  <si>
    <t>Znečištěné skleněné obaly</t>
  </si>
  <si>
    <t>15 01 07</t>
  </si>
  <si>
    <t>Obaly obsahující zbytky nebezpečných látek nebo obaly těmito látkami znečištěné</t>
  </si>
  <si>
    <t>N</t>
  </si>
  <si>
    <t>15 01 10</t>
  </si>
  <si>
    <t>Ostré předměty (kromě čísla 18 01 03)</t>
  </si>
  <si>
    <t>Části těla a orgány včetně krevních vaků a konzerv (kromě čísla 18 01 03)</t>
  </si>
  <si>
    <t>Chemikálie, které jsou nebo obsahují nebezpečné látky</t>
  </si>
  <si>
    <t>18 01 06</t>
  </si>
  <si>
    <t>Nepoužitelná cytostatika</t>
  </si>
  <si>
    <t>18 01 08</t>
  </si>
  <si>
    <t>Jiná nepoužitelná léčiva neuvedená pod číslem 18 01 08</t>
  </si>
  <si>
    <t>18 01 09</t>
  </si>
  <si>
    <t>Shrabky z česlí</t>
  </si>
  <si>
    <t>O</t>
  </si>
  <si>
    <t>19 08 01</t>
  </si>
  <si>
    <t xml:space="preserve">dle potřeby </t>
  </si>
  <si>
    <t>Odpadní amalgám ze stomatologické péče</t>
  </si>
  <si>
    <t>18 01 10</t>
  </si>
  <si>
    <t>Č. položky</t>
  </si>
  <si>
    <t>Kat. odpadu</t>
  </si>
  <si>
    <t>Kód odpadu</t>
  </si>
  <si>
    <t>Množství za jeden rok v kg</t>
  </si>
  <si>
    <t>Cena celkem (svoz a odstranění)</t>
  </si>
  <si>
    <t>Celkem za jednotlivou službu</t>
  </si>
  <si>
    <t>Četnost svozů za týden</t>
  </si>
  <si>
    <t>Četnost svozů za měsíc</t>
  </si>
  <si>
    <t>Skleněné obaly</t>
  </si>
  <si>
    <t xml:space="preserve"> Nemocnice Vyškov, adresa odběrného místa: Purkyňova 235/36, Nosálovice, 682 01 Vyškov – IČP: 1001697481 – dále také (provozovna č. 1)</t>
  </si>
  <si>
    <t xml:space="preserve">V Kč bez DPH </t>
  </si>
  <si>
    <t xml:space="preserve">V Kč včetně DPH </t>
  </si>
  <si>
    <t xml:space="preserve">Svoz a odstranění nebezpečného odpadu celkem za jeden rok </t>
  </si>
  <si>
    <t xml:space="preserve">Svoz a odstranění nebezpečného odpadu celkem - za čtyři roky -  převod do formuláře nabídky </t>
  </si>
  <si>
    <t>V ……………………………… dne ………………………..</t>
  </si>
  <si>
    <t>Jméno a vlastnoruční podpis osoby oprávněné jednat jménem či za poskytovatele</t>
  </si>
  <si>
    <t>…………………………………………………………………………………………………….</t>
  </si>
  <si>
    <t>Celkem za svoz, odstranění odpadu a pronájem kontejnerů Provozovna č. 1</t>
  </si>
  <si>
    <t>Celkem za svoz, odstranění odpadu a pronájem kontejnerů Provozovna č. 2</t>
  </si>
  <si>
    <t xml:space="preserve">Pozn. Účastník je oprávněn upravit pouze žlutě označené části tabulky </t>
  </si>
  <si>
    <t>Odloučené pracoviště oddělení klinické biochemie Nemocnice Vyškov,  
adresa odběrného místa: Malinovského 551, 684 01 Slavkov u Brna – IČP: 0083920512 - dále také (provozovna č. 2)</t>
  </si>
  <si>
    <t>cena svozu a likvidace  1 kg (v Kč bez DPH ) včetně pronájmu nádob (kontejnerů)</t>
  </si>
  <si>
    <t>Příloha č. 1 SMLOUVY O POSKYTNUTÍ SLUŽEB PŘI NAKLÁDÁNÍ S NEMOCNIČNÍMI NEBEZPEČNÝMI ODPADY</t>
  </si>
  <si>
    <t>Obaly obsahující zbytky nebezpečných látek nebo obaly těmito látkami znečištěné.</t>
  </si>
  <si>
    <t>Svazek č. 4.1. zadávacích podmínek a příloha č.1 Smlouvy o poskytnutí služeb při nakládání s odpady - Specifikace zakázky - 
Veřejná zakázka "Nemocnice Vyškov - Nakládání s nemocničním nebezpečným odpadem" pro samostatnou část č.1</t>
  </si>
  <si>
    <t>18 01 03 01</t>
  </si>
  <si>
    <t>18 01 03 02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</si>
</sst>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Minion Pro"/>
    </font>
    <font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8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7" xfId="0" applyNumberForma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0" xfId="0" applyFont="1"/>
    <xf numFmtId="164" fontId="1" fillId="0" borderId="10" xfId="0" applyNumberFormat="1" applyFont="1" applyBorder="1"/>
    <xf numFmtId="164" fontId="1" fillId="0" borderId="17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15"/>
    </xf>
    <xf numFmtId="0" fontId="4" fillId="2" borderId="0" xfId="0" applyFont="1" applyFill="1" applyAlignment="1">
      <alignment horizontal="left" vertical="center" indent="1"/>
    </xf>
    <xf numFmtId="0" fontId="1" fillId="0" borderId="3" xfId="0" applyFont="1" applyBorder="1" applyAlignment="1">
      <alignment horizontal="left" vertical="center" textRotation="180" wrapText="1"/>
    </xf>
    <xf numFmtId="0" fontId="1" fillId="0" borderId="3" xfId="0" applyFont="1" applyBorder="1" applyAlignment="1">
      <alignment horizontal="center" vertical="center" textRotation="180" wrapText="1"/>
    </xf>
    <xf numFmtId="49" fontId="9" fillId="0" borderId="9" xfId="0" applyNumberFormat="1" applyFont="1" applyBorder="1" applyAlignment="1">
      <alignment horizontal="left" vertical="center"/>
    </xf>
    <xf numFmtId="2" fontId="9" fillId="0" borderId="5" xfId="0" applyNumberFormat="1" applyFont="1" applyBorder="1" applyAlignment="1">
      <alignment horizontal="left" vertical="center"/>
    </xf>
    <xf numFmtId="2" fontId="10" fillId="0" borderId="13" xfId="0" applyNumberFormat="1" applyFont="1" applyBorder="1" applyAlignment="1">
      <alignment horizontal="left" vertical="center"/>
    </xf>
    <xf numFmtId="0" fontId="1" fillId="0" borderId="24" xfId="0" applyFont="1" applyBorder="1"/>
    <xf numFmtId="0" fontId="1" fillId="0" borderId="25" xfId="0" applyFont="1" applyBorder="1"/>
    <xf numFmtId="164" fontId="0" fillId="0" borderId="14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/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22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85" zoomScaleNormal="85" workbookViewId="0">
      <selection activeCell="E6" sqref="E6"/>
    </sheetView>
  </sheetViews>
  <sheetFormatPr defaultRowHeight="14.25"/>
  <cols>
    <col min="1" max="1" width="3.73046875" customWidth="1"/>
    <col min="2" max="2" width="52.3984375" customWidth="1"/>
    <col min="3" max="3" width="5.73046875" customWidth="1"/>
    <col min="4" max="4" width="10.265625" bestFit="1" customWidth="1"/>
    <col min="5" max="5" width="8.59765625" customWidth="1"/>
    <col min="6" max="6" width="10.1328125" customWidth="1"/>
    <col min="7" max="7" width="18.3984375" customWidth="1"/>
    <col min="8" max="8" width="14.265625" customWidth="1"/>
  </cols>
  <sheetData>
    <row r="1" spans="1:13" ht="34.35" customHeight="1">
      <c r="A1" s="57" t="s">
        <v>47</v>
      </c>
      <c r="B1" s="57"/>
      <c r="C1" s="57"/>
      <c r="D1" s="57"/>
      <c r="E1" s="57"/>
      <c r="F1" s="57"/>
      <c r="G1" s="57"/>
      <c r="H1" s="57"/>
    </row>
    <row r="2" spans="1:13">
      <c r="A2" t="s">
        <v>45</v>
      </c>
    </row>
    <row r="3" spans="1:13">
      <c r="G3" s="56"/>
    </row>
    <row r="4" spans="1:13">
      <c r="G4" s="27"/>
    </row>
    <row r="5" spans="1:13" ht="14.65" thickBot="1">
      <c r="A5" s="27" t="s">
        <v>32</v>
      </c>
    </row>
    <row r="6" spans="1:13" ht="71.650000000000006" thickBot="1">
      <c r="A6" s="39" t="s">
        <v>23</v>
      </c>
      <c r="B6" s="1" t="s">
        <v>0</v>
      </c>
      <c r="C6" s="40" t="s">
        <v>24</v>
      </c>
      <c r="D6" s="2" t="s">
        <v>25</v>
      </c>
      <c r="E6" s="2" t="s">
        <v>29</v>
      </c>
      <c r="F6" s="2" t="s">
        <v>26</v>
      </c>
      <c r="G6" s="2" t="s">
        <v>44</v>
      </c>
      <c r="H6" s="2" t="s">
        <v>27</v>
      </c>
      <c r="I6" s="3"/>
      <c r="J6" s="3"/>
      <c r="K6" s="3"/>
      <c r="L6" s="3"/>
      <c r="M6" s="3"/>
    </row>
    <row r="7" spans="1:13">
      <c r="A7" s="11">
        <v>1</v>
      </c>
      <c r="B7" s="12" t="s">
        <v>1</v>
      </c>
      <c r="C7" s="13" t="s">
        <v>2</v>
      </c>
      <c r="D7" s="41" t="s">
        <v>3</v>
      </c>
      <c r="E7" s="15">
        <v>3</v>
      </c>
      <c r="F7" s="21">
        <v>120</v>
      </c>
      <c r="G7" s="22"/>
      <c r="H7" s="47">
        <f>F7*G7</f>
        <v>0</v>
      </c>
    </row>
    <row r="8" spans="1:13">
      <c r="A8" s="18">
        <v>2</v>
      </c>
      <c r="B8" s="5" t="s">
        <v>4</v>
      </c>
      <c r="C8" s="6" t="s">
        <v>2</v>
      </c>
      <c r="D8" s="42" t="s">
        <v>5</v>
      </c>
      <c r="E8" s="7">
        <v>3</v>
      </c>
      <c r="F8" s="9">
        <v>2022</v>
      </c>
      <c r="G8" s="4"/>
      <c r="H8" s="48">
        <f t="shared" ref="H8:H16" si="0">F8*G8</f>
        <v>0</v>
      </c>
    </row>
    <row r="9" spans="1:13" ht="28.5">
      <c r="A9" s="18">
        <v>3</v>
      </c>
      <c r="B9" s="5" t="s">
        <v>6</v>
      </c>
      <c r="C9" s="6" t="s">
        <v>7</v>
      </c>
      <c r="D9" s="42" t="s">
        <v>8</v>
      </c>
      <c r="E9" s="7">
        <v>3</v>
      </c>
      <c r="F9" s="9">
        <v>3977</v>
      </c>
      <c r="G9" s="4"/>
      <c r="H9" s="48">
        <f t="shared" si="0"/>
        <v>0</v>
      </c>
    </row>
    <row r="10" spans="1:13">
      <c r="A10" s="18">
        <v>4</v>
      </c>
      <c r="B10" s="5" t="s">
        <v>9</v>
      </c>
      <c r="C10" s="6" t="s">
        <v>2</v>
      </c>
      <c r="D10" s="42" t="s">
        <v>48</v>
      </c>
      <c r="E10" s="7">
        <v>3</v>
      </c>
      <c r="F10" s="9">
        <v>975</v>
      </c>
      <c r="G10" s="4"/>
      <c r="H10" s="48">
        <f t="shared" si="0"/>
        <v>0</v>
      </c>
    </row>
    <row r="11" spans="1:13" ht="28.5">
      <c r="A11" s="18">
        <v>5</v>
      </c>
      <c r="B11" s="5" t="s">
        <v>10</v>
      </c>
      <c r="C11" s="6" t="s">
        <v>2</v>
      </c>
      <c r="D11" s="42" t="s">
        <v>49</v>
      </c>
      <c r="E11" s="7">
        <v>3</v>
      </c>
      <c r="F11" s="9">
        <v>356</v>
      </c>
      <c r="G11" s="4"/>
      <c r="H11" s="48">
        <f t="shared" si="0"/>
        <v>0</v>
      </c>
    </row>
    <row r="12" spans="1:13">
      <c r="A12" s="18">
        <v>6</v>
      </c>
      <c r="B12" s="5" t="s">
        <v>11</v>
      </c>
      <c r="C12" s="6" t="s">
        <v>7</v>
      </c>
      <c r="D12" s="42" t="s">
        <v>12</v>
      </c>
      <c r="E12" s="7">
        <v>3</v>
      </c>
      <c r="F12" s="9">
        <v>190</v>
      </c>
      <c r="G12" s="4"/>
      <c r="H12" s="48">
        <f t="shared" si="0"/>
        <v>0</v>
      </c>
    </row>
    <row r="13" spans="1:13">
      <c r="A13" s="18">
        <v>7</v>
      </c>
      <c r="B13" s="5" t="s">
        <v>13</v>
      </c>
      <c r="C13" s="6" t="s">
        <v>7</v>
      </c>
      <c r="D13" s="42" t="s">
        <v>14</v>
      </c>
      <c r="E13" s="7">
        <v>3</v>
      </c>
      <c r="F13" s="9">
        <v>391</v>
      </c>
      <c r="G13" s="4"/>
      <c r="H13" s="48">
        <f t="shared" si="0"/>
        <v>0</v>
      </c>
    </row>
    <row r="14" spans="1:13">
      <c r="A14" s="18">
        <v>8</v>
      </c>
      <c r="B14" s="5" t="s">
        <v>15</v>
      </c>
      <c r="C14" s="6" t="s">
        <v>7</v>
      </c>
      <c r="D14" s="42" t="s">
        <v>16</v>
      </c>
      <c r="E14" s="7">
        <v>3</v>
      </c>
      <c r="F14" s="9">
        <v>190</v>
      </c>
      <c r="G14" s="4"/>
      <c r="H14" s="48">
        <f t="shared" si="0"/>
        <v>0</v>
      </c>
    </row>
    <row r="15" spans="1:13">
      <c r="A15" s="18">
        <v>9</v>
      </c>
      <c r="B15" s="5" t="s">
        <v>17</v>
      </c>
      <c r="C15" s="6" t="s">
        <v>18</v>
      </c>
      <c r="D15" s="42" t="s">
        <v>19</v>
      </c>
      <c r="E15" s="7">
        <v>3</v>
      </c>
      <c r="F15" s="9">
        <v>230</v>
      </c>
      <c r="G15" s="4"/>
      <c r="H15" s="48">
        <f t="shared" si="0"/>
        <v>0</v>
      </c>
    </row>
    <row r="16" spans="1:13" ht="28.9" thickBot="1">
      <c r="A16" s="19">
        <v>10</v>
      </c>
      <c r="B16" s="23" t="s">
        <v>21</v>
      </c>
      <c r="C16" s="24" t="s">
        <v>7</v>
      </c>
      <c r="D16" s="43" t="s">
        <v>22</v>
      </c>
      <c r="E16" s="24" t="s">
        <v>20</v>
      </c>
      <c r="F16" s="25">
        <v>1</v>
      </c>
      <c r="G16" s="26"/>
      <c r="H16" s="49">
        <f t="shared" si="0"/>
        <v>0</v>
      </c>
    </row>
    <row r="17" spans="1:8" ht="14.65" thickBot="1">
      <c r="B17" s="58" t="s">
        <v>28</v>
      </c>
      <c r="C17" s="59"/>
      <c r="D17" s="59"/>
      <c r="E17" s="59"/>
      <c r="F17" s="59"/>
      <c r="G17" s="59"/>
      <c r="H17" s="46">
        <f>SUM(H7:H16)</f>
        <v>0</v>
      </c>
    </row>
    <row r="18" spans="1:8" ht="14.65" thickBot="1">
      <c r="B18" s="68" t="s">
        <v>40</v>
      </c>
      <c r="C18" s="69"/>
      <c r="D18" s="69"/>
      <c r="E18" s="69"/>
      <c r="F18" s="69"/>
      <c r="G18" s="69"/>
      <c r="H18" s="70"/>
    </row>
    <row r="21" spans="1:8" ht="29.25" customHeight="1" thickBot="1">
      <c r="A21" s="73" t="s">
        <v>43</v>
      </c>
      <c r="B21" s="73"/>
      <c r="C21" s="73"/>
      <c r="D21" s="73"/>
      <c r="E21" s="73"/>
      <c r="F21" s="73"/>
      <c r="G21" s="73"/>
      <c r="H21" s="73"/>
    </row>
    <row r="22" spans="1:8" ht="71.650000000000006" thickBot="1">
      <c r="A22" s="39" t="s">
        <v>23</v>
      </c>
      <c r="B22" s="1" t="s">
        <v>0</v>
      </c>
      <c r="C22" s="40" t="s">
        <v>24</v>
      </c>
      <c r="D22" s="2" t="s">
        <v>25</v>
      </c>
      <c r="E22" s="2" t="s">
        <v>30</v>
      </c>
      <c r="F22" s="2" t="s">
        <v>26</v>
      </c>
      <c r="G22" s="2" t="s">
        <v>44</v>
      </c>
      <c r="H22" s="2" t="s">
        <v>27</v>
      </c>
    </row>
    <row r="23" spans="1:8">
      <c r="A23" s="11">
        <v>1</v>
      </c>
      <c r="B23" s="12" t="s">
        <v>31</v>
      </c>
      <c r="C23" s="13" t="s">
        <v>2</v>
      </c>
      <c r="D23" s="14" t="s">
        <v>5</v>
      </c>
      <c r="E23" s="15">
        <v>2</v>
      </c>
      <c r="F23" s="16">
        <v>31</v>
      </c>
      <c r="G23" s="17"/>
      <c r="H23" s="47">
        <f>F23*G23</f>
        <v>0</v>
      </c>
    </row>
    <row r="24" spans="1:8">
      <c r="A24" s="18">
        <v>2</v>
      </c>
      <c r="B24" s="5" t="s">
        <v>9</v>
      </c>
      <c r="C24" s="6" t="s">
        <v>2</v>
      </c>
      <c r="D24" s="42" t="s">
        <v>48</v>
      </c>
      <c r="E24" s="7">
        <v>2</v>
      </c>
      <c r="F24" s="8">
        <v>28</v>
      </c>
      <c r="G24" s="10"/>
      <c r="H24" s="48">
        <f t="shared" ref="H24:H25" si="1">F24*G24</f>
        <v>0</v>
      </c>
    </row>
    <row r="25" spans="1:8" ht="28.9" thickBot="1">
      <c r="A25" s="19">
        <v>3</v>
      </c>
      <c r="B25" s="51" t="s">
        <v>46</v>
      </c>
      <c r="C25" s="52" t="s">
        <v>7</v>
      </c>
      <c r="D25" s="53" t="s">
        <v>8</v>
      </c>
      <c r="E25" s="54">
        <v>2</v>
      </c>
      <c r="F25" s="55">
        <v>30</v>
      </c>
      <c r="G25" s="50"/>
      <c r="H25" s="49">
        <f t="shared" si="1"/>
        <v>0</v>
      </c>
    </row>
    <row r="26" spans="1:8" ht="14.65" thickBot="1">
      <c r="B26" s="71" t="s">
        <v>28</v>
      </c>
      <c r="C26" s="72"/>
      <c r="D26" s="72"/>
      <c r="E26" s="72"/>
      <c r="F26" s="72"/>
      <c r="G26" s="72"/>
      <c r="H26" s="20">
        <f>SUM(H23:H25)</f>
        <v>0</v>
      </c>
    </row>
    <row r="27" spans="1:8" ht="14.65" thickBot="1">
      <c r="B27" s="68" t="s">
        <v>41</v>
      </c>
      <c r="C27" s="69"/>
      <c r="D27" s="69"/>
      <c r="E27" s="69"/>
      <c r="F27" s="69"/>
      <c r="G27" s="69"/>
      <c r="H27" s="70"/>
    </row>
    <row r="29" spans="1:8" ht="14.65" thickBot="1"/>
    <row r="30" spans="1:8">
      <c r="B30" s="62" t="s">
        <v>35</v>
      </c>
      <c r="C30" s="63"/>
      <c r="D30" s="63"/>
      <c r="E30" s="63"/>
      <c r="F30" s="64"/>
      <c r="G30" s="44" t="s">
        <v>33</v>
      </c>
      <c r="H30" s="28">
        <f>H17+H26</f>
        <v>0</v>
      </c>
    </row>
    <row r="31" spans="1:8" ht="14.65" thickBot="1">
      <c r="B31" s="65"/>
      <c r="C31" s="66"/>
      <c r="D31" s="66"/>
      <c r="E31" s="66"/>
      <c r="F31" s="67"/>
      <c r="G31" s="45" t="s">
        <v>34</v>
      </c>
      <c r="H31" s="29">
        <f>H30*1.21</f>
        <v>0</v>
      </c>
    </row>
    <row r="32" spans="1:8">
      <c r="B32" s="62" t="s">
        <v>36</v>
      </c>
      <c r="C32" s="63"/>
      <c r="D32" s="63"/>
      <c r="E32" s="63"/>
      <c r="F32" s="64"/>
      <c r="G32" s="44" t="s">
        <v>33</v>
      </c>
      <c r="H32" s="28">
        <f>H30*4</f>
        <v>0</v>
      </c>
    </row>
    <row r="33" spans="2:8" ht="14.65" thickBot="1">
      <c r="B33" s="65"/>
      <c r="C33" s="66"/>
      <c r="D33" s="66"/>
      <c r="E33" s="66"/>
      <c r="F33" s="67"/>
      <c r="G33" s="45" t="s">
        <v>34</v>
      </c>
      <c r="H33" s="29">
        <f>H32*1.21</f>
        <v>0</v>
      </c>
    </row>
    <row r="35" spans="2:8" ht="15">
      <c r="B35" s="30"/>
    </row>
    <row r="36" spans="2:8">
      <c r="B36" s="38" t="s">
        <v>37</v>
      </c>
      <c r="F36" s="61" t="s">
        <v>39</v>
      </c>
      <c r="G36" s="61"/>
      <c r="H36" s="61"/>
    </row>
    <row r="37" spans="2:8">
      <c r="B37" s="31"/>
      <c r="F37" s="60" t="s">
        <v>38</v>
      </c>
      <c r="G37" s="60"/>
      <c r="H37" s="60"/>
    </row>
    <row r="38" spans="2:8">
      <c r="B38" s="31" t="s">
        <v>42</v>
      </c>
    </row>
    <row r="39" spans="2:8">
      <c r="B39" s="32"/>
    </row>
    <row r="40" spans="2:8">
      <c r="B40" s="32"/>
    </row>
    <row r="41" spans="2:8">
      <c r="B41" s="33"/>
    </row>
    <row r="42" spans="2:8">
      <c r="C42" s="34"/>
    </row>
    <row r="43" spans="2:8">
      <c r="B43" s="35"/>
    </row>
    <row r="44" spans="2:8">
      <c r="C44" s="36"/>
    </row>
    <row r="45" spans="2:8">
      <c r="B45" s="37"/>
    </row>
  </sheetData>
  <mergeCells count="10">
    <mergeCell ref="A1:H1"/>
    <mergeCell ref="B17:G17"/>
    <mergeCell ref="F37:H37"/>
    <mergeCell ref="F36:H36"/>
    <mergeCell ref="B32:F33"/>
    <mergeCell ref="B18:H18"/>
    <mergeCell ref="B26:G26"/>
    <mergeCell ref="B27:H27"/>
    <mergeCell ref="A21:H21"/>
    <mergeCell ref="B30:F31"/>
  </mergeCells>
  <pageMargins left="0.43307086614173229" right="0.23622047244094491" top="0.74803149606299213" bottom="0.74803149606299213" header="0.31496062992125984" footer="0.31496062992125984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75a41cc800085fb5462c540fc5076f78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d4d685c1bf54b75009b85f6c292c88b3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Props1.xml><?xml version="1.0" encoding="utf-8"?>
<ds:datastoreItem xmlns:ds="http://schemas.openxmlformats.org/officeDocument/2006/customXml" ds:itemID="{8460AA66-32E4-46E4-BCFA-7F3A2138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04259-1596-4AF4-9887-BB719196A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89898E-E07D-468B-8F40-573B1C529F5A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Svazek č. 4.1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 Pavlun</cp:lastModifiedBy>
  <cp:lastPrinted>2026-03-02T09:09:33Z</cp:lastPrinted>
  <dcterms:created xsi:type="dcterms:W3CDTF">2021-01-12T07:43:40Z</dcterms:created>
  <dcterms:modified xsi:type="dcterms:W3CDTF">2026-03-02T09:09:38Z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2022-04-05T07:39:40Z</vt:lpwstr>
  </property>
  <property fmtid="{D5CDD505-2E9C-101B-9397-08002B2CF9AE}" pid="5" name="MSIP_Label_690ebb53-23a2-471a-9c6e-17bd0d11311e_Method">
    <vt:lpwstr>Standard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02b34be5-f9b7-48fd-8844-fbe3f9aa4260</vt:lpwstr>
  </property>
  <property fmtid="{D5CDD505-2E9C-101B-9397-08002B2CF9AE}" pid="9" name="MSIP_Label_690ebb53-23a2-471a-9c6e-17bd0d11311e_ContentBits">
    <vt:lpwstr>0</vt:lpwstr>
  </property>
  <property fmtid="{D5CDD505-2E9C-101B-9397-08002B2CF9AE}" pid="10" name="MediaServiceImageTags">
    <vt:lpwstr/>
  </property>
</Properties>
</file>