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8" windowWidth="14808" windowHeight="795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<sst xmlns="http://schemas.openxmlformats.org/spreadsheetml/2006/main" count="73" uniqueCount="66">
  <si>
    <t>Příloha č. 2 zadávací dokumentace</t>
  </si>
  <si>
    <t>Tabulka pro zadání cen</t>
  </si>
  <si>
    <t>A) Biochemický analyzátor</t>
  </si>
  <si>
    <t>Položka</t>
  </si>
  <si>
    <t>Počet ks</t>
  </si>
  <si>
    <t>Biochemický analyzátor</t>
  </si>
  <si>
    <t>Cena bez DPH</t>
  </si>
  <si>
    <t>Výše DPH</t>
  </si>
  <si>
    <t>Cena s DPH</t>
  </si>
  <si>
    <t>B) Reagencie</t>
  </si>
  <si>
    <t>ALT</t>
  </si>
  <si>
    <t>AST</t>
  </si>
  <si>
    <t>Alb</t>
  </si>
  <si>
    <t>AMS</t>
  </si>
  <si>
    <t>Bilirubin celkový</t>
  </si>
  <si>
    <t>Bilirubin konjugovaný</t>
  </si>
  <si>
    <t>Celková bílkovina –S</t>
  </si>
  <si>
    <t>Celková bílkovina -U</t>
  </si>
  <si>
    <t>Draselný kation</t>
  </si>
  <si>
    <t>GMT</t>
  </si>
  <si>
    <t>Glukosa</t>
  </si>
  <si>
    <t>Chloridový anion</t>
  </si>
  <si>
    <t>Kreatinkináza</t>
  </si>
  <si>
    <t>Cholesterol</t>
  </si>
  <si>
    <t>HDL Cholesterol</t>
  </si>
  <si>
    <t>Kreatinin</t>
  </si>
  <si>
    <t>Kyselina močová</t>
  </si>
  <si>
    <t>Sodný kation</t>
  </si>
  <si>
    <t>Triglyceridy</t>
  </si>
  <si>
    <t>Vápník</t>
  </si>
  <si>
    <t>Laktátdehydrogenáza</t>
  </si>
  <si>
    <t>ALP</t>
  </si>
  <si>
    <t>Fosfor</t>
  </si>
  <si>
    <t>CRP</t>
  </si>
  <si>
    <t>Lipáza</t>
  </si>
  <si>
    <t>d-Dimer</t>
  </si>
  <si>
    <t>ATIII</t>
  </si>
  <si>
    <t>IgG</t>
  </si>
  <si>
    <t>IgA</t>
  </si>
  <si>
    <t>IgM</t>
  </si>
  <si>
    <t>Orosomukoid</t>
  </si>
  <si>
    <t>Prealbumin</t>
  </si>
  <si>
    <t>Transferin</t>
  </si>
  <si>
    <t>ASO</t>
  </si>
  <si>
    <t>RF</t>
  </si>
  <si>
    <t>Alb-U</t>
  </si>
  <si>
    <t>Amoniak</t>
  </si>
  <si>
    <t>Etanol</t>
  </si>
  <si>
    <t>Hořčík</t>
  </si>
  <si>
    <t>Železo</t>
  </si>
  <si>
    <t>Celková vaz. kapac.</t>
  </si>
  <si>
    <t>Cystatin C</t>
  </si>
  <si>
    <t>Cena bez DPH za jeden kus</t>
  </si>
  <si>
    <t>Cena za položku bez DPH</t>
  </si>
  <si>
    <t>#</t>
  </si>
  <si>
    <t>Počet měsíců záručního servisu</t>
  </si>
  <si>
    <t>počet měsíců</t>
  </si>
  <si>
    <t>Pozáruční servis</t>
  </si>
  <si>
    <t>C) Pozáruční servis</t>
  </si>
  <si>
    <t>Cena celkem (B)</t>
  </si>
  <si>
    <t>CELKOVÁ NABÍDKOVÁ CENA</t>
  </si>
  <si>
    <t>Test</t>
  </si>
  <si>
    <t>Cena bez DPH za 1 test</t>
  </si>
  <si>
    <t>Cena za 1 test bez DPH</t>
  </si>
  <si>
    <t>počet testů / 4 roky</t>
  </si>
  <si>
    <t>Příloha č. 1C materiálu k bodu č.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</si>
</sst>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\ [$Kč-405];\-#,##0.00\ [$Kč-405]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4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2" borderId="7" xfId="20" applyNumberFormat="1" applyFont="1" applyFill="1" applyBorder="1"/>
    <xf numFmtId="164" fontId="0" fillId="0" borderId="7" xfId="0" applyNumberFormat="1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/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 wrapText="1"/>
    </xf>
    <xf numFmtId="165" fontId="0" fillId="2" borderId="10" xfId="20" applyNumberFormat="1" applyFont="1" applyFill="1" applyBorder="1"/>
    <xf numFmtId="165" fontId="0" fillId="0" borderId="10" xfId="0" applyNumberFormat="1" applyFont="1" applyBorder="1"/>
    <xf numFmtId="0" fontId="0" fillId="0" borderId="10" xfId="0" applyFont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165" fontId="0" fillId="0" borderId="11" xfId="0" applyNumberFormat="1" applyFont="1" applyBorder="1"/>
    <xf numFmtId="0" fontId="0" fillId="0" borderId="6" xfId="0" applyFont="1" applyBorder="1"/>
    <xf numFmtId="0" fontId="2" fillId="0" borderId="7" xfId="0" applyFont="1" applyBorder="1"/>
    <xf numFmtId="165" fontId="2" fillId="0" borderId="7" xfId="0" applyNumberFormat="1" applyFont="1" applyBorder="1"/>
    <xf numFmtId="165" fontId="2" fillId="0" borderId="12" xfId="0" applyNumberFormat="1" applyFont="1" applyBorder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13" xfId="0" applyFont="1" applyBorder="1"/>
    <xf numFmtId="0" fontId="3" fillId="2" borderId="14" xfId="0" applyFont="1" applyFill="1" applyBorder="1"/>
    <xf numFmtId="0" fontId="0" fillId="0" borderId="13" xfId="0" applyBorder="1"/>
    <xf numFmtId="0" fontId="2" fillId="0" borderId="15" xfId="0" applyFont="1" applyBorder="1"/>
    <xf numFmtId="165" fontId="2" fillId="0" borderId="15" xfId="0" applyNumberFormat="1" applyFont="1" applyBorder="1"/>
    <xf numFmtId="165" fontId="2" fillId="0" borderId="14" xfId="0" applyNumberFormat="1" applyFont="1" applyBorder="1"/>
    <xf numFmtId="165" fontId="0" fillId="2" borderId="7" xfId="0" applyNumberFormat="1" applyFill="1" applyBorder="1"/>
    <xf numFmtId="165" fontId="0" fillId="0" borderId="7" xfId="0" applyNumberFormat="1" applyBorder="1"/>
    <xf numFmtId="165" fontId="0" fillId="0" borderId="12" xfId="0" applyNumberFormat="1" applyBorder="1"/>
    <xf numFmtId="0" fontId="6" fillId="0" borderId="0" xfId="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 topLeftCell="A1">
      <selection activeCell="J8" sqref="J8"/>
    </sheetView>
  </sheetViews>
  <sheetFormatPr defaultColWidth="9.140625" defaultRowHeight="15"/>
  <cols>
    <col min="1" max="1" width="3.7109375" style="0" customWidth="1"/>
    <col min="2" max="2" width="22.57421875" style="0" customWidth="1"/>
    <col min="3" max="3" width="8.7109375" style="0" customWidth="1"/>
    <col min="4" max="4" width="14.57421875" style="0" customWidth="1"/>
    <col min="5" max="5" width="14.140625" style="0" customWidth="1"/>
    <col min="6" max="6" width="11.7109375" style="0" customWidth="1"/>
    <col min="7" max="7" width="11.421875" style="0" customWidth="1"/>
  </cols>
  <sheetData>
    <row r="1" spans="4:7" ht="15.6">
      <c r="D1" s="38" t="s">
        <v>65</v>
      </c>
      <c r="E1" s="38"/>
      <c r="F1" s="38"/>
      <c r="G1" s="38"/>
    </row>
    <row r="2" ht="15">
      <c r="A2" t="s">
        <v>0</v>
      </c>
    </row>
    <row r="4" ht="21">
      <c r="A4" s="2" t="s">
        <v>1</v>
      </c>
    </row>
    <row r="5" ht="15" thickBot="1"/>
    <row r="6" spans="1:7" ht="15">
      <c r="A6" s="3" t="s">
        <v>2</v>
      </c>
      <c r="B6" s="4"/>
      <c r="C6" s="4"/>
      <c r="D6" s="4"/>
      <c r="E6" s="4"/>
      <c r="F6" s="4"/>
      <c r="G6" s="5"/>
    </row>
    <row r="7" spans="1:7" ht="15">
      <c r="A7" s="13" t="s">
        <v>54</v>
      </c>
      <c r="B7" s="14" t="s">
        <v>3</v>
      </c>
      <c r="C7" s="14" t="s">
        <v>4</v>
      </c>
      <c r="D7" s="14" t="s">
        <v>6</v>
      </c>
      <c r="E7" s="14" t="s">
        <v>7</v>
      </c>
      <c r="F7" s="14" t="s">
        <v>8</v>
      </c>
      <c r="G7" s="7"/>
    </row>
    <row r="8" spans="1:7" ht="15" thickBot="1">
      <c r="A8" s="8">
        <v>1</v>
      </c>
      <c r="B8" s="9" t="s">
        <v>5</v>
      </c>
      <c r="C8" s="9">
        <v>1</v>
      </c>
      <c r="D8" s="10">
        <v>0</v>
      </c>
      <c r="E8" s="11">
        <f>D8*0.21</f>
        <v>0</v>
      </c>
      <c r="F8" s="11">
        <f>D8+E8</f>
        <v>0</v>
      </c>
      <c r="G8" s="12"/>
    </row>
    <row r="9" ht="15" thickBot="1"/>
    <row r="10" spans="1:7" ht="15">
      <c r="A10" s="3" t="s">
        <v>9</v>
      </c>
      <c r="B10" s="4"/>
      <c r="C10" s="4"/>
      <c r="D10" s="4"/>
      <c r="E10" s="4"/>
      <c r="F10" s="4"/>
      <c r="G10" s="5"/>
    </row>
    <row r="11" spans="1:7" ht="43.2">
      <c r="A11" s="28" t="s">
        <v>54</v>
      </c>
      <c r="B11" s="26" t="s">
        <v>61</v>
      </c>
      <c r="C11" s="26" t="s">
        <v>64</v>
      </c>
      <c r="D11" s="26" t="s">
        <v>62</v>
      </c>
      <c r="E11" s="26" t="s">
        <v>63</v>
      </c>
      <c r="F11" s="26" t="s">
        <v>7</v>
      </c>
      <c r="G11" s="27" t="s">
        <v>8</v>
      </c>
    </row>
    <row r="12" spans="1:7" ht="15">
      <c r="A12" s="20">
        <v>1</v>
      </c>
      <c r="B12" s="15" t="s">
        <v>10</v>
      </c>
      <c r="C12" s="16">
        <v>62300</v>
      </c>
      <c r="D12" s="17">
        <v>0</v>
      </c>
      <c r="E12" s="18">
        <f aca="true" t="shared" si="0" ref="E12:E53">C12*D12</f>
        <v>0</v>
      </c>
      <c r="F12" s="18">
        <f>E12*0.21</f>
        <v>0</v>
      </c>
      <c r="G12" s="21">
        <f>E12+F12</f>
        <v>0</v>
      </c>
    </row>
    <row r="13" spans="1:7" ht="15">
      <c r="A13" s="20">
        <v>2</v>
      </c>
      <c r="B13" s="15" t="s">
        <v>11</v>
      </c>
      <c r="C13" s="16">
        <v>62200</v>
      </c>
      <c r="D13" s="17">
        <v>0</v>
      </c>
      <c r="E13" s="18">
        <f t="shared" si="0"/>
        <v>0</v>
      </c>
      <c r="F13" s="18">
        <f aca="true" t="shared" si="1" ref="F13:F53">E13*0.21</f>
        <v>0</v>
      </c>
      <c r="G13" s="21">
        <f aca="true" t="shared" si="2" ref="G13:G53">E13+F13</f>
        <v>0</v>
      </c>
    </row>
    <row r="14" spans="1:7" ht="15">
      <c r="A14" s="20">
        <v>3</v>
      </c>
      <c r="B14" s="15" t="s">
        <v>12</v>
      </c>
      <c r="C14" s="16">
        <v>9300</v>
      </c>
      <c r="D14" s="17">
        <v>0</v>
      </c>
      <c r="E14" s="18">
        <f t="shared" si="0"/>
        <v>0</v>
      </c>
      <c r="F14" s="18">
        <f t="shared" si="1"/>
        <v>0</v>
      </c>
      <c r="G14" s="21">
        <f t="shared" si="2"/>
        <v>0</v>
      </c>
    </row>
    <row r="15" spans="1:7" ht="15">
      <c r="A15" s="20">
        <v>4</v>
      </c>
      <c r="B15" s="15" t="s">
        <v>13</v>
      </c>
      <c r="C15" s="16">
        <v>4100</v>
      </c>
      <c r="D15" s="17">
        <v>0</v>
      </c>
      <c r="E15" s="18">
        <f t="shared" si="0"/>
        <v>0</v>
      </c>
      <c r="F15" s="18">
        <f t="shared" si="1"/>
        <v>0</v>
      </c>
      <c r="G15" s="21">
        <f t="shared" si="2"/>
        <v>0</v>
      </c>
    </row>
    <row r="16" spans="1:7" ht="15">
      <c r="A16" s="20">
        <v>5</v>
      </c>
      <c r="B16" s="15" t="s">
        <v>14</v>
      </c>
      <c r="C16" s="16">
        <v>16400</v>
      </c>
      <c r="D16" s="17">
        <v>0</v>
      </c>
      <c r="E16" s="18">
        <f t="shared" si="0"/>
        <v>0</v>
      </c>
      <c r="F16" s="18">
        <f t="shared" si="1"/>
        <v>0</v>
      </c>
      <c r="G16" s="21">
        <f t="shared" si="2"/>
        <v>0</v>
      </c>
    </row>
    <row r="17" spans="1:7" ht="15">
      <c r="A17" s="20">
        <v>6</v>
      </c>
      <c r="B17" s="15" t="s">
        <v>15</v>
      </c>
      <c r="C17" s="19">
        <v>200</v>
      </c>
      <c r="D17" s="17">
        <v>0</v>
      </c>
      <c r="E17" s="18">
        <f t="shared" si="0"/>
        <v>0</v>
      </c>
      <c r="F17" s="18">
        <f t="shared" si="1"/>
        <v>0</v>
      </c>
      <c r="G17" s="21">
        <f t="shared" si="2"/>
        <v>0</v>
      </c>
    </row>
    <row r="18" spans="1:7" ht="15">
      <c r="A18" s="20">
        <v>7</v>
      </c>
      <c r="B18" s="15" t="s">
        <v>16</v>
      </c>
      <c r="C18" s="16">
        <v>9500</v>
      </c>
      <c r="D18" s="17">
        <v>0</v>
      </c>
      <c r="E18" s="18">
        <f t="shared" si="0"/>
        <v>0</v>
      </c>
      <c r="F18" s="18">
        <f t="shared" si="1"/>
        <v>0</v>
      </c>
      <c r="G18" s="21">
        <f t="shared" si="2"/>
        <v>0</v>
      </c>
    </row>
    <row r="19" spans="1:7" ht="15">
      <c r="A19" s="20">
        <v>8</v>
      </c>
      <c r="B19" s="15" t="s">
        <v>17</v>
      </c>
      <c r="C19" s="19">
        <v>500</v>
      </c>
      <c r="D19" s="17">
        <v>0</v>
      </c>
      <c r="E19" s="18">
        <f t="shared" si="0"/>
        <v>0</v>
      </c>
      <c r="F19" s="18">
        <f t="shared" si="1"/>
        <v>0</v>
      </c>
      <c r="G19" s="21">
        <f t="shared" si="2"/>
        <v>0</v>
      </c>
    </row>
    <row r="20" spans="1:7" ht="15">
      <c r="A20" s="20">
        <v>9</v>
      </c>
      <c r="B20" s="15" t="s">
        <v>18</v>
      </c>
      <c r="C20" s="16">
        <v>108600</v>
      </c>
      <c r="D20" s="17">
        <v>0</v>
      </c>
      <c r="E20" s="18">
        <f t="shared" si="0"/>
        <v>0</v>
      </c>
      <c r="F20" s="18">
        <f t="shared" si="1"/>
        <v>0</v>
      </c>
      <c r="G20" s="21">
        <f t="shared" si="2"/>
        <v>0</v>
      </c>
    </row>
    <row r="21" spans="1:7" ht="15">
      <c r="A21" s="20">
        <v>10</v>
      </c>
      <c r="B21" s="15" t="s">
        <v>19</v>
      </c>
      <c r="C21" s="16">
        <v>61700</v>
      </c>
      <c r="D21" s="17">
        <v>0</v>
      </c>
      <c r="E21" s="18">
        <f t="shared" si="0"/>
        <v>0</v>
      </c>
      <c r="F21" s="18">
        <f t="shared" si="1"/>
        <v>0</v>
      </c>
      <c r="G21" s="21">
        <f t="shared" si="2"/>
        <v>0</v>
      </c>
    </row>
    <row r="22" spans="1:7" ht="15">
      <c r="A22" s="20">
        <v>11</v>
      </c>
      <c r="B22" s="15" t="s">
        <v>20</v>
      </c>
      <c r="C22" s="16">
        <v>141200</v>
      </c>
      <c r="D22" s="17">
        <v>0</v>
      </c>
      <c r="E22" s="18">
        <f t="shared" si="0"/>
        <v>0</v>
      </c>
      <c r="F22" s="18">
        <f t="shared" si="1"/>
        <v>0</v>
      </c>
      <c r="G22" s="21">
        <f t="shared" si="2"/>
        <v>0</v>
      </c>
    </row>
    <row r="23" spans="1:7" ht="15">
      <c r="A23" s="20">
        <v>12</v>
      </c>
      <c r="B23" s="15" t="s">
        <v>21</v>
      </c>
      <c r="C23" s="16">
        <v>105600</v>
      </c>
      <c r="D23" s="17">
        <v>0</v>
      </c>
      <c r="E23" s="18">
        <f t="shared" si="0"/>
        <v>0</v>
      </c>
      <c r="F23" s="18">
        <f t="shared" si="1"/>
        <v>0</v>
      </c>
      <c r="G23" s="21">
        <f t="shared" si="2"/>
        <v>0</v>
      </c>
    </row>
    <row r="24" spans="1:7" ht="15">
      <c r="A24" s="20">
        <v>13</v>
      </c>
      <c r="B24" s="15" t="s">
        <v>22</v>
      </c>
      <c r="C24" s="16">
        <v>5000</v>
      </c>
      <c r="D24" s="17">
        <v>0</v>
      </c>
      <c r="E24" s="18">
        <f t="shared" si="0"/>
        <v>0</v>
      </c>
      <c r="F24" s="18">
        <f t="shared" si="1"/>
        <v>0</v>
      </c>
      <c r="G24" s="21">
        <f t="shared" si="2"/>
        <v>0</v>
      </c>
    </row>
    <row r="25" spans="1:7" ht="15">
      <c r="A25" s="20">
        <v>14</v>
      </c>
      <c r="B25" s="15" t="s">
        <v>23</v>
      </c>
      <c r="C25" s="16">
        <v>28600</v>
      </c>
      <c r="D25" s="17">
        <v>0</v>
      </c>
      <c r="E25" s="18">
        <f t="shared" si="0"/>
        <v>0</v>
      </c>
      <c r="F25" s="18">
        <f t="shared" si="1"/>
        <v>0</v>
      </c>
      <c r="G25" s="21">
        <f t="shared" si="2"/>
        <v>0</v>
      </c>
    </row>
    <row r="26" spans="1:7" ht="15">
      <c r="A26" s="20">
        <v>15</v>
      </c>
      <c r="B26" s="15" t="s">
        <v>24</v>
      </c>
      <c r="C26" s="16">
        <v>13600</v>
      </c>
      <c r="D26" s="17">
        <v>0</v>
      </c>
      <c r="E26" s="18">
        <f t="shared" si="0"/>
        <v>0</v>
      </c>
      <c r="F26" s="18">
        <f t="shared" si="1"/>
        <v>0</v>
      </c>
      <c r="G26" s="21">
        <f t="shared" si="2"/>
        <v>0</v>
      </c>
    </row>
    <row r="27" spans="1:7" ht="15">
      <c r="A27" s="20">
        <v>16</v>
      </c>
      <c r="B27" s="15" t="s">
        <v>25</v>
      </c>
      <c r="C27" s="16">
        <v>78300</v>
      </c>
      <c r="D27" s="17">
        <v>0</v>
      </c>
      <c r="E27" s="18">
        <f t="shared" si="0"/>
        <v>0</v>
      </c>
      <c r="F27" s="18">
        <f t="shared" si="1"/>
        <v>0</v>
      </c>
      <c r="G27" s="21">
        <f t="shared" si="2"/>
        <v>0</v>
      </c>
    </row>
    <row r="28" spans="1:7" ht="15">
      <c r="A28" s="20">
        <v>17</v>
      </c>
      <c r="B28" s="15" t="s">
        <v>26</v>
      </c>
      <c r="C28" s="16">
        <v>24400</v>
      </c>
      <c r="D28" s="17">
        <v>0</v>
      </c>
      <c r="E28" s="18">
        <f t="shared" si="0"/>
        <v>0</v>
      </c>
      <c r="F28" s="18">
        <f t="shared" si="1"/>
        <v>0</v>
      </c>
      <c r="G28" s="21">
        <f t="shared" si="2"/>
        <v>0</v>
      </c>
    </row>
    <row r="29" spans="1:7" ht="15">
      <c r="A29" s="20">
        <v>18</v>
      </c>
      <c r="B29" s="15" t="s">
        <v>27</v>
      </c>
      <c r="C29" s="16">
        <v>106100</v>
      </c>
      <c r="D29" s="17">
        <v>0</v>
      </c>
      <c r="E29" s="18">
        <f t="shared" si="0"/>
        <v>0</v>
      </c>
      <c r="F29" s="18">
        <f t="shared" si="1"/>
        <v>0</v>
      </c>
      <c r="G29" s="21">
        <f t="shared" si="2"/>
        <v>0</v>
      </c>
    </row>
    <row r="30" spans="1:7" ht="15">
      <c r="A30" s="20">
        <v>19</v>
      </c>
      <c r="B30" s="15" t="s">
        <v>28</v>
      </c>
      <c r="C30" s="16">
        <v>28500</v>
      </c>
      <c r="D30" s="17">
        <v>0</v>
      </c>
      <c r="E30" s="18">
        <f t="shared" si="0"/>
        <v>0</v>
      </c>
      <c r="F30" s="18">
        <f t="shared" si="1"/>
        <v>0</v>
      </c>
      <c r="G30" s="21">
        <f t="shared" si="2"/>
        <v>0</v>
      </c>
    </row>
    <row r="31" spans="1:7" ht="15">
      <c r="A31" s="20">
        <v>20</v>
      </c>
      <c r="B31" s="15" t="s">
        <v>29</v>
      </c>
      <c r="C31" s="16">
        <v>6500</v>
      </c>
      <c r="D31" s="17">
        <v>0</v>
      </c>
      <c r="E31" s="18">
        <f t="shared" si="0"/>
        <v>0</v>
      </c>
      <c r="F31" s="18">
        <f t="shared" si="1"/>
        <v>0</v>
      </c>
      <c r="G31" s="21">
        <f t="shared" si="2"/>
        <v>0</v>
      </c>
    </row>
    <row r="32" spans="1:7" ht="15">
      <c r="A32" s="20">
        <v>21</v>
      </c>
      <c r="B32" s="15" t="s">
        <v>30</v>
      </c>
      <c r="C32" s="16">
        <v>1400</v>
      </c>
      <c r="D32" s="17">
        <v>0</v>
      </c>
      <c r="E32" s="18">
        <f t="shared" si="0"/>
        <v>0</v>
      </c>
      <c r="F32" s="18">
        <f t="shared" si="1"/>
        <v>0</v>
      </c>
      <c r="G32" s="21">
        <f t="shared" si="2"/>
        <v>0</v>
      </c>
    </row>
    <row r="33" spans="1:7" ht="15">
      <c r="A33" s="20">
        <v>22</v>
      </c>
      <c r="B33" s="15" t="s">
        <v>31</v>
      </c>
      <c r="C33" s="16">
        <v>14400</v>
      </c>
      <c r="D33" s="17">
        <v>0</v>
      </c>
      <c r="E33" s="18">
        <f t="shared" si="0"/>
        <v>0</v>
      </c>
      <c r="F33" s="18">
        <f t="shared" si="1"/>
        <v>0</v>
      </c>
      <c r="G33" s="21">
        <f t="shared" si="2"/>
        <v>0</v>
      </c>
    </row>
    <row r="34" spans="1:7" ht="15">
      <c r="A34" s="20">
        <v>23</v>
      </c>
      <c r="B34" s="15" t="s">
        <v>32</v>
      </c>
      <c r="C34" s="16">
        <v>5100</v>
      </c>
      <c r="D34" s="17">
        <v>0</v>
      </c>
      <c r="E34" s="18">
        <f t="shared" si="0"/>
        <v>0</v>
      </c>
      <c r="F34" s="18">
        <f t="shared" si="1"/>
        <v>0</v>
      </c>
      <c r="G34" s="21">
        <f t="shared" si="2"/>
        <v>0</v>
      </c>
    </row>
    <row r="35" spans="1:7" ht="15">
      <c r="A35" s="20">
        <v>24</v>
      </c>
      <c r="B35" s="15" t="s">
        <v>33</v>
      </c>
      <c r="C35" s="16">
        <v>87200</v>
      </c>
      <c r="D35" s="17">
        <v>0</v>
      </c>
      <c r="E35" s="18">
        <f t="shared" si="0"/>
        <v>0</v>
      </c>
      <c r="F35" s="18">
        <f t="shared" si="1"/>
        <v>0</v>
      </c>
      <c r="G35" s="21">
        <f t="shared" si="2"/>
        <v>0</v>
      </c>
    </row>
    <row r="36" spans="1:7" ht="15">
      <c r="A36" s="20">
        <v>25</v>
      </c>
      <c r="B36" s="15" t="s">
        <v>34</v>
      </c>
      <c r="C36" s="16">
        <v>10100</v>
      </c>
      <c r="D36" s="17">
        <v>0</v>
      </c>
      <c r="E36" s="18">
        <f t="shared" si="0"/>
        <v>0</v>
      </c>
      <c r="F36" s="18">
        <f t="shared" si="1"/>
        <v>0</v>
      </c>
      <c r="G36" s="21">
        <f t="shared" si="2"/>
        <v>0</v>
      </c>
    </row>
    <row r="37" spans="1:7" ht="15">
      <c r="A37" s="20">
        <v>26</v>
      </c>
      <c r="B37" s="15" t="s">
        <v>35</v>
      </c>
      <c r="C37" s="16">
        <v>10000</v>
      </c>
      <c r="D37" s="17">
        <v>0</v>
      </c>
      <c r="E37" s="18">
        <f t="shared" si="0"/>
        <v>0</v>
      </c>
      <c r="F37" s="18">
        <f t="shared" si="1"/>
        <v>0</v>
      </c>
      <c r="G37" s="21">
        <f t="shared" si="2"/>
        <v>0</v>
      </c>
    </row>
    <row r="38" spans="1:7" ht="15">
      <c r="A38" s="20">
        <v>27</v>
      </c>
      <c r="B38" s="15" t="s">
        <v>36</v>
      </c>
      <c r="C38" s="16">
        <v>14300</v>
      </c>
      <c r="D38" s="17">
        <v>0</v>
      </c>
      <c r="E38" s="18">
        <f t="shared" si="0"/>
        <v>0</v>
      </c>
      <c r="F38" s="18">
        <f t="shared" si="1"/>
        <v>0</v>
      </c>
      <c r="G38" s="21">
        <f t="shared" si="2"/>
        <v>0</v>
      </c>
    </row>
    <row r="39" spans="1:7" ht="15">
      <c r="A39" s="20">
        <v>28</v>
      </c>
      <c r="B39" s="15" t="s">
        <v>37</v>
      </c>
      <c r="C39" s="19">
        <v>250</v>
      </c>
      <c r="D39" s="17">
        <v>0</v>
      </c>
      <c r="E39" s="18">
        <f t="shared" si="0"/>
        <v>0</v>
      </c>
      <c r="F39" s="18">
        <f t="shared" si="1"/>
        <v>0</v>
      </c>
      <c r="G39" s="21">
        <f t="shared" si="2"/>
        <v>0</v>
      </c>
    </row>
    <row r="40" spans="1:7" ht="15">
      <c r="A40" s="20">
        <v>29</v>
      </c>
      <c r="B40" s="15" t="s">
        <v>38</v>
      </c>
      <c r="C40" s="19">
        <v>300</v>
      </c>
      <c r="D40" s="17">
        <v>0</v>
      </c>
      <c r="E40" s="18">
        <f t="shared" si="0"/>
        <v>0</v>
      </c>
      <c r="F40" s="18">
        <f t="shared" si="1"/>
        <v>0</v>
      </c>
      <c r="G40" s="21">
        <f t="shared" si="2"/>
        <v>0</v>
      </c>
    </row>
    <row r="41" spans="1:7" ht="15">
      <c r="A41" s="20">
        <v>30</v>
      </c>
      <c r="B41" s="15" t="s">
        <v>39</v>
      </c>
      <c r="C41" s="19">
        <v>250</v>
      </c>
      <c r="D41" s="17">
        <v>0</v>
      </c>
      <c r="E41" s="18">
        <f t="shared" si="0"/>
        <v>0</v>
      </c>
      <c r="F41" s="18">
        <f t="shared" si="1"/>
        <v>0</v>
      </c>
      <c r="G41" s="21">
        <f t="shared" si="2"/>
        <v>0</v>
      </c>
    </row>
    <row r="42" spans="1:7" ht="15">
      <c r="A42" s="20">
        <v>31</v>
      </c>
      <c r="B42" s="15" t="s">
        <v>40</v>
      </c>
      <c r="C42" s="19">
        <v>50</v>
      </c>
      <c r="D42" s="17">
        <v>0</v>
      </c>
      <c r="E42" s="18">
        <f t="shared" si="0"/>
        <v>0</v>
      </c>
      <c r="F42" s="18">
        <f t="shared" si="1"/>
        <v>0</v>
      </c>
      <c r="G42" s="21">
        <f t="shared" si="2"/>
        <v>0</v>
      </c>
    </row>
    <row r="43" spans="1:7" ht="15">
      <c r="A43" s="20">
        <v>32</v>
      </c>
      <c r="B43" s="15" t="s">
        <v>41</v>
      </c>
      <c r="C43" s="16">
        <v>1000</v>
      </c>
      <c r="D43" s="17">
        <v>0</v>
      </c>
      <c r="E43" s="18">
        <f t="shared" si="0"/>
        <v>0</v>
      </c>
      <c r="F43" s="18">
        <f t="shared" si="1"/>
        <v>0</v>
      </c>
      <c r="G43" s="21">
        <f t="shared" si="2"/>
        <v>0</v>
      </c>
    </row>
    <row r="44" spans="1:7" ht="15">
      <c r="A44" s="20">
        <v>33</v>
      </c>
      <c r="B44" s="15" t="s">
        <v>42</v>
      </c>
      <c r="C44" s="19">
        <v>800</v>
      </c>
      <c r="D44" s="17">
        <v>0</v>
      </c>
      <c r="E44" s="18">
        <f t="shared" si="0"/>
        <v>0</v>
      </c>
      <c r="F44" s="18">
        <f t="shared" si="1"/>
        <v>0</v>
      </c>
      <c r="G44" s="21">
        <f t="shared" si="2"/>
        <v>0</v>
      </c>
    </row>
    <row r="45" spans="1:7" ht="15">
      <c r="A45" s="20">
        <v>34</v>
      </c>
      <c r="B45" s="15" t="s">
        <v>43</v>
      </c>
      <c r="C45" s="16">
        <v>1400</v>
      </c>
      <c r="D45" s="17">
        <v>0</v>
      </c>
      <c r="E45" s="18">
        <f t="shared" si="0"/>
        <v>0</v>
      </c>
      <c r="F45" s="18">
        <f t="shared" si="1"/>
        <v>0</v>
      </c>
      <c r="G45" s="21">
        <f t="shared" si="2"/>
        <v>0</v>
      </c>
    </row>
    <row r="46" spans="1:7" ht="15">
      <c r="A46" s="20">
        <v>35</v>
      </c>
      <c r="B46" s="15" t="s">
        <v>44</v>
      </c>
      <c r="C46" s="16">
        <v>1300</v>
      </c>
      <c r="D46" s="17">
        <v>0</v>
      </c>
      <c r="E46" s="18">
        <f t="shared" si="0"/>
        <v>0</v>
      </c>
      <c r="F46" s="18">
        <f t="shared" si="1"/>
        <v>0</v>
      </c>
      <c r="G46" s="21">
        <f t="shared" si="2"/>
        <v>0</v>
      </c>
    </row>
    <row r="47" spans="1:7" ht="15">
      <c r="A47" s="20">
        <v>36</v>
      </c>
      <c r="B47" s="15" t="s">
        <v>45</v>
      </c>
      <c r="C47" s="16">
        <v>3300</v>
      </c>
      <c r="D47" s="17">
        <v>0</v>
      </c>
      <c r="E47" s="18">
        <f t="shared" si="0"/>
        <v>0</v>
      </c>
      <c r="F47" s="18">
        <f t="shared" si="1"/>
        <v>0</v>
      </c>
      <c r="G47" s="21">
        <f t="shared" si="2"/>
        <v>0</v>
      </c>
    </row>
    <row r="48" spans="1:7" ht="15">
      <c r="A48" s="20">
        <v>37</v>
      </c>
      <c r="B48" s="15" t="s">
        <v>46</v>
      </c>
      <c r="C48" s="19">
        <v>250</v>
      </c>
      <c r="D48" s="17">
        <v>0</v>
      </c>
      <c r="E48" s="18">
        <f t="shared" si="0"/>
        <v>0</v>
      </c>
      <c r="F48" s="18">
        <f t="shared" si="1"/>
        <v>0</v>
      </c>
      <c r="G48" s="21">
        <f t="shared" si="2"/>
        <v>0</v>
      </c>
    </row>
    <row r="49" spans="1:7" ht="15">
      <c r="A49" s="20">
        <v>38</v>
      </c>
      <c r="B49" s="15" t="s">
        <v>47</v>
      </c>
      <c r="C49" s="19">
        <v>200</v>
      </c>
      <c r="D49" s="17">
        <v>0</v>
      </c>
      <c r="E49" s="18">
        <f t="shared" si="0"/>
        <v>0</v>
      </c>
      <c r="F49" s="18">
        <f t="shared" si="1"/>
        <v>0</v>
      </c>
      <c r="G49" s="21">
        <f t="shared" si="2"/>
        <v>0</v>
      </c>
    </row>
    <row r="50" spans="1:7" ht="15">
      <c r="A50" s="20">
        <v>39</v>
      </c>
      <c r="B50" s="15" t="s">
        <v>48</v>
      </c>
      <c r="C50" s="16">
        <v>7000</v>
      </c>
      <c r="D50" s="17">
        <v>0</v>
      </c>
      <c r="E50" s="18">
        <f t="shared" si="0"/>
        <v>0</v>
      </c>
      <c r="F50" s="18">
        <f t="shared" si="1"/>
        <v>0</v>
      </c>
      <c r="G50" s="21">
        <f t="shared" si="2"/>
        <v>0</v>
      </c>
    </row>
    <row r="51" spans="1:7" ht="15">
      <c r="A51" s="20">
        <v>40</v>
      </c>
      <c r="B51" s="15" t="s">
        <v>49</v>
      </c>
      <c r="C51" s="16">
        <v>11000</v>
      </c>
      <c r="D51" s="17">
        <v>0</v>
      </c>
      <c r="E51" s="18">
        <f t="shared" si="0"/>
        <v>0</v>
      </c>
      <c r="F51" s="18">
        <f t="shared" si="1"/>
        <v>0</v>
      </c>
      <c r="G51" s="21">
        <f t="shared" si="2"/>
        <v>0</v>
      </c>
    </row>
    <row r="52" spans="1:7" ht="15">
      <c r="A52" s="20">
        <v>41</v>
      </c>
      <c r="B52" s="15" t="s">
        <v>50</v>
      </c>
      <c r="C52" s="19">
        <v>600</v>
      </c>
      <c r="D52" s="17">
        <v>0</v>
      </c>
      <c r="E52" s="18">
        <f t="shared" si="0"/>
        <v>0</v>
      </c>
      <c r="F52" s="18">
        <f t="shared" si="1"/>
        <v>0</v>
      </c>
      <c r="G52" s="21">
        <f t="shared" si="2"/>
        <v>0</v>
      </c>
    </row>
    <row r="53" spans="1:7" ht="15">
      <c r="A53" s="20">
        <v>42</v>
      </c>
      <c r="B53" s="15" t="s">
        <v>51</v>
      </c>
      <c r="C53" s="19">
        <v>300</v>
      </c>
      <c r="D53" s="17">
        <v>0</v>
      </c>
      <c r="E53" s="18">
        <f t="shared" si="0"/>
        <v>0</v>
      </c>
      <c r="F53" s="18">
        <f t="shared" si="1"/>
        <v>0</v>
      </c>
      <c r="G53" s="21">
        <f t="shared" si="2"/>
        <v>0</v>
      </c>
    </row>
    <row r="54" spans="1:7" ht="15" thickBot="1">
      <c r="A54" s="22"/>
      <c r="B54" s="23" t="s">
        <v>59</v>
      </c>
      <c r="C54" s="23"/>
      <c r="D54" s="23"/>
      <c r="E54" s="24">
        <f>SUM(E12:E53)</f>
        <v>0</v>
      </c>
      <c r="F54" s="24">
        <f>SUM(F12:F53)</f>
        <v>0</v>
      </c>
      <c r="G54" s="25">
        <f>SUM(G12:G53)</f>
        <v>0</v>
      </c>
    </row>
    <row r="55" ht="15" thickBot="1"/>
    <row r="56" spans="1:7" ht="15" thickBot="1">
      <c r="A56" s="3" t="s">
        <v>58</v>
      </c>
      <c r="B56" s="4"/>
      <c r="C56" s="4"/>
      <c r="D56" s="4"/>
      <c r="E56" s="4"/>
      <c r="F56" s="4"/>
      <c r="G56" s="5"/>
    </row>
    <row r="57" spans="1:7" ht="15" thickBot="1">
      <c r="A57" s="6"/>
      <c r="B57" s="29" t="s">
        <v>55</v>
      </c>
      <c r="C57" s="30"/>
      <c r="D57" s="1"/>
      <c r="E57" s="1"/>
      <c r="F57" s="1"/>
      <c r="G57" s="7"/>
    </row>
    <row r="58" spans="1:7" ht="43.2">
      <c r="A58" s="28" t="s">
        <v>54</v>
      </c>
      <c r="B58" s="26" t="s">
        <v>3</v>
      </c>
      <c r="C58" s="26" t="s">
        <v>56</v>
      </c>
      <c r="D58" s="26" t="s">
        <v>52</v>
      </c>
      <c r="E58" s="26" t="s">
        <v>53</v>
      </c>
      <c r="F58" s="26" t="s">
        <v>7</v>
      </c>
      <c r="G58" s="27" t="s">
        <v>8</v>
      </c>
    </row>
    <row r="59" spans="1:7" ht="15" thickBot="1">
      <c r="A59" s="8">
        <v>1</v>
      </c>
      <c r="B59" s="9" t="s">
        <v>57</v>
      </c>
      <c r="C59" s="9">
        <f>48-C57</f>
        <v>48</v>
      </c>
      <c r="D59" s="35">
        <v>0</v>
      </c>
      <c r="E59" s="36">
        <f>D59*C59</f>
        <v>0</v>
      </c>
      <c r="F59" s="36">
        <f>E59*0.21</f>
        <v>0</v>
      </c>
      <c r="G59" s="37">
        <f>E59+F59</f>
        <v>0</v>
      </c>
    </row>
    <row r="60" ht="15" thickBot="1"/>
    <row r="61" spans="1:7" ht="15" thickBot="1">
      <c r="A61" s="31"/>
      <c r="B61" s="32" t="s">
        <v>60</v>
      </c>
      <c r="C61" s="32"/>
      <c r="D61" s="32"/>
      <c r="E61" s="33">
        <f>E59+E54+D8</f>
        <v>0</v>
      </c>
      <c r="F61" s="33">
        <f>F59+F54+E8</f>
        <v>0</v>
      </c>
      <c r="G61" s="34">
        <f>G59+G54+F8</f>
        <v>0</v>
      </c>
    </row>
  </sheetData>
  <mergeCells count="1"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2015-07-13T07:30:01Z</dcterms:modified>
  <cp:category/>
  <cp:version/>
  <cp:contentType/>
  <cp:contentStatus/>
</cp:coreProperties>
</file>