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4000" windowHeight="9735" activeTab="0"/>
  </bookViews>
  <sheets>
    <sheet name="III_4259" sheetId="1" r:id="rId1"/>
  </sheets>
  <definedNames>
    <definedName name="_xlnm.Print_Area" localSheetId="0">'III_4259'!$A$1:$H$45</definedName>
  </definedNames>
  <calcPr calcId="125725"/>
</workbook>
</file>

<file path=xl/sharedStrings.xml><?xml version="1.0" encoding="utf-8"?>
<sst xmlns="http://schemas.openxmlformats.org/spreadsheetml/2006/main" count="87" uniqueCount="61">
  <si>
    <t>POMOC PRÁCE ZŘÍZ NEBO ZAJIŠŤ REGULACI A OCHRANU DOPRAVY                                                            návrh, odsouhlasení a vyznačení dopravního omezení a regulace dopravy v průběhu provádění prací ( pokládka živič.krytů )</t>
  </si>
  <si>
    <t xml:space="preserve">ZPEVNĚNÍ KRAJNIC ZE ŠTĚRKODRTI TL. DO 100MM                                                                                - dodání kameniva předepsané kvality a zrnitosti                                                                                                                              - rozprostření a zhutnění vrstvy v předepsané tloušťce                                                                                   - zřízení vrstvy bez rozlišení šířky, pokládání vrstvy po etapách
</t>
  </si>
  <si>
    <t>Stavba :</t>
  </si>
  <si>
    <t>číslo a název SO:</t>
  </si>
  <si>
    <t>číslo a název rozpočtu:</t>
  </si>
  <si>
    <t>Poř.</t>
  </si>
  <si>
    <t>Kód</t>
  </si>
  <si>
    <t>Varianta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</si>
  <si>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</si>
  <si>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</si>
  <si>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</si>
  <si>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</si>
  <si>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</si>
  <si>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</si>
  <si>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</si>
  <si>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</si>
  <si>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</si>
  <si>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</si>
  <si>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</si>
  <si>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</si>
  <si>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</si>
  <si>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</si>
  <si>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</si>
  <si>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</si>
  <si>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8</t>
  </si>
  <si>
    <t>Zemní práce</t>
  </si>
  <si>
    <t/>
  </si>
  <si>
    <t>Komunikace</t>
  </si>
  <si>
    <t xml:space="preserve">M2        </t>
  </si>
  <si>
    <t>9</t>
  </si>
  <si>
    <t>Ostatní konstrukce a práce</t>
  </si>
  <si>
    <t>C e l k e m</t>
  </si>
  <si>
    <t>21% DPH</t>
  </si>
  <si>
    <t>C e l k e m   vč. 21% DPH</t>
  </si>
  <si>
    <t>KČ</t>
  </si>
  <si>
    <t>T</t>
  </si>
  <si>
    <t xml:space="preserve">ČIŠTĚNÍ KRAJNIC OD NÁNOSU TL.DO 100mm                                                                              vodorovná a svislá doprava, přemístění, přeložení, manipulace s výkopkem a uložení na skládku (bez poplatku)                                                  </t>
  </si>
  <si>
    <t>2720a</t>
  </si>
  <si>
    <t xml:space="preserve">SPOJOVACÍ POSTŘIK Z ASFALTU DO 0,5KG/M2                                                                                 - dodání všech předepsaných materiálů pro postřiky v předepsaném množství
- dodání všech předepsaných materiálů pro postřiky v předepsaném množství                                                                      - provedení dle předepsaného technologického předpisu                                                                                              - zřízení vrstvy bez rozlišení šířky, pokládání vrstvy po etapách                                                                                           - úpravu napojení, ukončení
</t>
  </si>
  <si>
    <t xml:space="preserve">SPOJOVACÍ POSTŘIK Z ASFALTU DO 0,5KG/M2                                                                                  - dodání všech předepsaných materiálů pro postřiky v předepsaném množství
- dodání všech předepsaných materiálů pro postřiky v předepsaném množství                                                                      - provedení dle předepsaného technologického předpisu                                                                                              - zřízení vrstvy bez rozlišení šířky, pokládání vrstvy po etapách                                                                                           - úpravu napojení, ukončení
</t>
  </si>
  <si>
    <t>ŘEZÁNÍ ASFALTOVÉHO KRYTU VOZOVEK TL DO 50MM                                                            položka zahrnuje řezání vozovkové vrstvy v předepsané tloušťce, včetně spotřeby vody</t>
  </si>
  <si>
    <t>M</t>
  </si>
  <si>
    <t>58920</t>
  </si>
  <si>
    <t>VÝPLŇ SPAR MODIFIKOVANÝM ASFALTEM                                                                    položka zahrnuje:
- dodávku předepsaného materiálu
- vyčištění a výplň spar tímto materiálem</t>
  </si>
  <si>
    <t xml:space="preserve">M         </t>
  </si>
  <si>
    <t>5,7+5,7m</t>
  </si>
  <si>
    <t>řezy v napojení 5,7+5,7 m  celkem 11,40m</t>
  </si>
  <si>
    <t>III/ 4259 Čejkovice-Mutěnice</t>
  </si>
  <si>
    <t>014101a</t>
  </si>
  <si>
    <t>POPLATKY ZA SKLÁDKU                                                                                          zahrnuje veškeré poplatky provozovateli skládky související s uložením odpadu na skládce</t>
  </si>
  <si>
    <t>VRSTVY PRO OBNOVU A OPRAVY Z ASF BETONU ACO, ACL vyrovnání povrchu ACL16+ 50mm                                                                                                             - dodání směsi v požadované kvalitě                                                                                                                                       - očištění podkladu                                                                                                                                                                                                                                 - uložení směsi dle předepsaného technologického předpisu, zhutnění vrstvy v předepsané tloušťce                                                                                                                                                                                                                    - zřízení vrstvy bez rozlišení šířky, pokládání vrstvy po etapách, včetně pracovních spar a spojů                                                                                                                                                                                                                           - úpravu napojení, ukončení - nezahrnuje postřiky, nátěry</t>
  </si>
  <si>
    <t xml:space="preserve">ČIŠTĚNÍ VOZOVEK OD NÁNOSU                                                                                  vodorovná a svislá doprava, přemístění, přeložení, manipulace s výkopkem a uložení na skládku (v režii zhotovitele vč. poplatku)                                                  </t>
  </si>
  <si>
    <t>574A34</t>
  </si>
  <si>
    <t>1800*5,7=10260 m2</t>
  </si>
  <si>
    <t>čištění krajnic od nánosu celkem   162 t,   předpoklad skládka  vzdálenost  4 km (Mutěnice - Hraničky).</t>
  </si>
  <si>
    <t>1800*2*0,5=1800 m2</t>
  </si>
  <si>
    <t>1800*5,8*0,05*2,35=1226,7</t>
  </si>
  <si>
    <t>0,5 kg/m2  plocha  10440m2</t>
  </si>
  <si>
    <t>0,25 kg/m2  plocha krytu 10260m2</t>
  </si>
  <si>
    <t>ASFALTOVÝ BETON PRO OBRUSNÉ VRSTVY ACO 11+, TL. 40MM                         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</si>
  <si>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Soupis prací</t>
  </si>
</sst>
</file>

<file path=xl/styles.xml><?xml version="1.0" encoding="utf-8"?>
<styleSheet xmlns="http://schemas.openxmlformats.org/spreadsheetml/2006/main">
  <numFmts count="2">
    <numFmt numFmtId="164" formatCode="###\ ###\ ##0.000"/>
    <numFmt numFmtId="165" formatCode="###\ ###\ ##0.00"/>
  </numFmts>
  <fonts count="7"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165" fontId="0" fillId="0" borderId="0" xfId="0" applyNumberFormat="1" applyFont="1" applyFill="1" applyBorder="1" applyAlignment="1" applyProtection="1">
      <alignment vertical="top"/>
      <protection locked="0"/>
    </xf>
    <xf numFmtId="165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64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3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>
      <alignment horizontal="center" vertical="top" wrapText="1"/>
      <protection/>
    </xf>
    <xf numFmtId="164" fontId="0" fillId="0" borderId="4" xfId="0" applyNumberFormat="1" applyFont="1" applyFill="1" applyBorder="1" applyAlignment="1" applyProtection="1">
      <alignment horizontal="center" vertical="top"/>
      <protection/>
    </xf>
    <xf numFmtId="165" fontId="0" fillId="0" borderId="4" xfId="0" applyNumberFormat="1" applyFont="1" applyFill="1" applyBorder="1" applyAlignment="1" applyProtection="1">
      <alignment horizontal="center" vertical="top"/>
      <protection locked="0"/>
    </xf>
    <xf numFmtId="165" fontId="0" fillId="0" borderId="5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 wrapText="1"/>
      <protection/>
    </xf>
    <xf numFmtId="164" fontId="0" fillId="0" borderId="4" xfId="0" applyNumberFormat="1" applyFont="1" applyFill="1" applyBorder="1" applyAlignment="1" applyProtection="1">
      <alignment vertical="top"/>
      <protection/>
    </xf>
    <xf numFmtId="165" fontId="0" fillId="0" borderId="4" xfId="0" applyNumberFormat="1" applyFont="1" applyFill="1" applyBorder="1" applyAlignment="1" applyProtection="1">
      <alignment vertical="top"/>
      <protection locked="0"/>
    </xf>
    <xf numFmtId="0" fontId="4" fillId="0" borderId="4" xfId="0" applyNumberFormat="1" applyFont="1" applyFill="1" applyBorder="1" applyAlignment="1" applyProtection="1">
      <alignment vertical="top"/>
      <protection/>
    </xf>
    <xf numFmtId="0" fontId="4" fillId="0" borderId="4" xfId="0" applyNumberFormat="1" applyFont="1" applyFill="1" applyBorder="1" applyAlignment="1" applyProtection="1">
      <alignment vertical="top" wrapText="1"/>
      <protection/>
    </xf>
    <xf numFmtId="164" fontId="4" fillId="0" borderId="4" xfId="0" applyNumberFormat="1" applyFont="1" applyFill="1" applyBorder="1" applyAlignment="1" applyProtection="1">
      <alignment vertical="top"/>
      <protection/>
    </xf>
    <xf numFmtId="165" fontId="4" fillId="0" borderId="4" xfId="0" applyNumberFormat="1" applyFont="1" applyFill="1" applyBorder="1" applyAlignment="1" applyProtection="1">
      <alignment vertical="top"/>
      <protection locked="0"/>
    </xf>
    <xf numFmtId="0" fontId="5" fillId="0" borderId="4" xfId="0" applyNumberFormat="1" applyFont="1" applyFill="1" applyBorder="1" applyAlignment="1" applyProtection="1">
      <alignment vertical="top"/>
      <protection/>
    </xf>
    <xf numFmtId="164" fontId="5" fillId="0" borderId="4" xfId="0" applyNumberFormat="1" applyFont="1" applyFill="1" applyBorder="1" applyAlignment="1" applyProtection="1">
      <alignment vertical="top"/>
      <protection/>
    </xf>
    <xf numFmtId="165" fontId="5" fillId="0" borderId="4" xfId="0" applyNumberFormat="1" applyFont="1" applyFill="1" applyBorder="1" applyAlignment="1" applyProtection="1">
      <alignment vertical="top"/>
      <protection locked="0"/>
    </xf>
    <xf numFmtId="0" fontId="0" fillId="0" borderId="6" xfId="0" applyNumberFormat="1" applyFont="1" applyFill="1" applyBorder="1" applyAlignment="1" applyProtection="1">
      <alignment vertical="top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164" fontId="0" fillId="0" borderId="6" xfId="0" applyNumberFormat="1" applyFont="1" applyFill="1" applyBorder="1" applyAlignment="1" applyProtection="1">
      <alignment vertical="top"/>
      <protection/>
    </xf>
    <xf numFmtId="165" fontId="0" fillId="0" borderId="6" xfId="0" applyNumberFormat="1" applyFont="1" applyFill="1" applyBorder="1" applyAlignment="1" applyProtection="1">
      <alignment vertical="top"/>
      <protection locked="0"/>
    </xf>
    <xf numFmtId="0" fontId="0" fillId="0" borderId="4" xfId="0" applyNumberFormat="1" applyFont="1" applyFill="1" applyBorder="1" applyAlignment="1" applyProtection="1">
      <alignment horizontal="left" vertical="top"/>
      <protection/>
    </xf>
    <xf numFmtId="0" fontId="0" fillId="0" borderId="4" xfId="0" applyNumberFormat="1" applyFont="1" applyFill="1" applyBorder="1" applyAlignment="1" applyProtection="1">
      <alignment horizontal="left"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164" fontId="0" fillId="0" borderId="4" xfId="0" applyNumberFormat="1" applyFont="1" applyFill="1" applyBorder="1" applyAlignment="1" applyProtection="1">
      <alignment vertical="top"/>
      <protection/>
    </xf>
    <xf numFmtId="165" fontId="0" fillId="0" borderId="4" xfId="0" applyNumberFormat="1" applyFont="1" applyFill="1" applyBorder="1" applyAlignment="1" applyProtection="1">
      <alignment vertical="top"/>
      <protection locked="0"/>
    </xf>
    <xf numFmtId="165" fontId="0" fillId="0" borderId="7" xfId="0" applyNumberFormat="1" applyFont="1" applyFill="1" applyBorder="1" applyAlignment="1" applyProtection="1">
      <alignment vertical="top"/>
      <protection/>
    </xf>
    <xf numFmtId="0" fontId="0" fillId="0" borderId="8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horizontal="left" vertical="top"/>
      <protection/>
    </xf>
    <xf numFmtId="0" fontId="0" fillId="0" borderId="4" xfId="0" applyNumberFormat="1" applyFont="1" applyFill="1" applyBorder="1" applyAlignment="1" applyProtection="1">
      <alignment vertical="top" wrapText="1"/>
      <protection/>
    </xf>
    <xf numFmtId="0" fontId="0" fillId="0" borderId="4" xfId="0" applyNumberFormat="1" applyFont="1" applyFill="1" applyBorder="1" applyAlignment="1" applyProtection="1">
      <alignment vertical="top" wrapText="1"/>
      <protection/>
    </xf>
    <xf numFmtId="0" fontId="5" fillId="0" borderId="4" xfId="0" applyNumberFormat="1" applyFont="1" applyFill="1" applyBorder="1" applyAlignment="1" applyProtection="1">
      <alignment vertical="top" wrapText="1"/>
      <protection/>
    </xf>
    <xf numFmtId="0" fontId="0" fillId="0" borderId="6" xfId="0" applyNumberFormat="1" applyFont="1" applyFill="1" applyBorder="1" applyAlignment="1" applyProtection="1">
      <alignment horizontal="left" vertical="top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9" xfId="0" applyNumberFormat="1" applyFont="1" applyFill="1" applyBorder="1" applyAlignment="1" applyProtection="1">
      <alignment horizontal="left" vertical="top"/>
      <protection/>
    </xf>
    <xf numFmtId="0" fontId="0" fillId="0" borderId="9" xfId="0" applyNumberFormat="1" applyFont="1" applyFill="1" applyBorder="1" applyAlignment="1" applyProtection="1">
      <alignment vertical="top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164" fontId="0" fillId="0" borderId="9" xfId="0" applyNumberFormat="1" applyFont="1" applyFill="1" applyBorder="1" applyAlignment="1" applyProtection="1">
      <alignment vertical="top"/>
      <protection/>
    </xf>
    <xf numFmtId="165" fontId="0" fillId="0" borderId="9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64" fontId="0" fillId="0" borderId="10" xfId="0" applyNumberFormat="1" applyFont="1" applyFill="1" applyBorder="1" applyAlignment="1" applyProtection="1">
      <alignment vertical="top"/>
      <protection/>
    </xf>
    <xf numFmtId="165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 horizontal="center" vertical="top" wrapText="1"/>
      <protection/>
    </xf>
    <xf numFmtId="164" fontId="0" fillId="0" borderId="6" xfId="0" applyNumberFormat="1" applyFont="1" applyFill="1" applyBorder="1" applyAlignment="1" applyProtection="1">
      <alignment horizontal="center" vertical="top"/>
      <protection/>
    </xf>
    <xf numFmtId="165" fontId="0" fillId="0" borderId="6" xfId="0" applyNumberFormat="1" applyFont="1" applyFill="1" applyBorder="1" applyAlignment="1" applyProtection="1">
      <alignment horizontal="center" vertical="top"/>
      <protection locked="0"/>
    </xf>
    <xf numFmtId="0" fontId="4" fillId="0" borderId="12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164" fontId="4" fillId="0" borderId="13" xfId="0" applyNumberFormat="1" applyFont="1" applyFill="1" applyBorder="1" applyAlignment="1" applyProtection="1">
      <alignment vertical="top"/>
      <protection/>
    </xf>
    <xf numFmtId="165" fontId="4" fillId="0" borderId="13" xfId="0" applyNumberFormat="1" applyFont="1" applyFill="1" applyBorder="1" applyAlignment="1" applyProtection="1">
      <alignment vertical="top"/>
      <protection locked="0"/>
    </xf>
    <xf numFmtId="165" fontId="4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165" fontId="0" fillId="0" borderId="16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165" fontId="0" fillId="0" borderId="18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165" fontId="0" fillId="0" borderId="20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165" fontId="0" fillId="0" borderId="7" xfId="0" applyNumberFormat="1" applyFont="1" applyFill="1" applyBorder="1" applyAlignment="1" applyProtection="1">
      <alignment vertical="top"/>
      <protection/>
    </xf>
    <xf numFmtId="0" fontId="4" fillId="0" borderId="21" xfId="0" applyNumberFormat="1" applyFont="1" applyFill="1" applyBorder="1" applyAlignment="1" applyProtection="1">
      <alignment vertical="top"/>
      <protection/>
    </xf>
    <xf numFmtId="165" fontId="4" fillId="0" borderId="22" xfId="0" applyNumberFormat="1" applyFont="1" applyFill="1" applyBorder="1" applyAlignment="1" applyProtection="1">
      <alignment vertical="top"/>
      <protection/>
    </xf>
    <xf numFmtId="0" fontId="5" fillId="0" borderId="21" xfId="0" applyNumberFormat="1" applyFont="1" applyFill="1" applyBorder="1" applyAlignment="1" applyProtection="1">
      <alignment vertical="top"/>
      <protection/>
    </xf>
    <xf numFmtId="165" fontId="5" fillId="0" borderId="7" xfId="0" applyNumberFormat="1" applyFont="1" applyFill="1" applyBorder="1" applyAlignment="1" applyProtection="1">
      <alignment vertical="top"/>
      <protection/>
    </xf>
    <xf numFmtId="165" fontId="4" fillId="0" borderId="7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165" fontId="0" fillId="0" borderId="16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0" fontId="0" fillId="0" borderId="0" xfId="0" applyFill="1"/>
    <xf numFmtId="0" fontId="4" fillId="0" borderId="8" xfId="0" applyNumberFormat="1" applyFont="1" applyFill="1" applyBorder="1" applyAlignment="1" applyProtection="1">
      <alignment vertical="top" wrapText="1"/>
      <protection/>
    </xf>
    <xf numFmtId="164" fontId="0" fillId="0" borderId="8" xfId="0" applyNumberFormat="1" applyFont="1" applyFill="1" applyBorder="1" applyAlignment="1" applyProtection="1">
      <alignment vertical="top"/>
      <protection/>
    </xf>
    <xf numFmtId="165" fontId="0" fillId="0" borderId="8" xfId="0" applyNumberFormat="1" applyFont="1" applyFill="1" applyBorder="1" applyAlignment="1" applyProtection="1">
      <alignment vertical="top"/>
      <protection locked="0"/>
    </xf>
    <xf numFmtId="165" fontId="4" fillId="0" borderId="24" xfId="0" applyNumberFormat="1" applyFont="1" applyFill="1" applyBorder="1" applyAlignment="1" applyProtection="1">
      <alignment vertical="top"/>
      <protection/>
    </xf>
    <xf numFmtId="0" fontId="0" fillId="0" borderId="4" xfId="0" applyNumberForma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0" fontId="4" fillId="0" borderId="6" xfId="0" applyNumberFormat="1" applyFont="1" applyFill="1" applyBorder="1" applyAlignment="1" applyProtection="1">
      <alignment vertical="top"/>
      <protection/>
    </xf>
    <xf numFmtId="0" fontId="4" fillId="0" borderId="6" xfId="0" applyNumberFormat="1" applyFont="1" applyFill="1" applyBorder="1" applyAlignment="1" applyProtection="1">
      <alignment vertical="top" wrapText="1"/>
      <protection/>
    </xf>
    <xf numFmtId="164" fontId="4" fillId="0" borderId="6" xfId="0" applyNumberFormat="1" applyFont="1" applyFill="1" applyBorder="1" applyAlignment="1" applyProtection="1">
      <alignment vertical="top"/>
      <protection/>
    </xf>
    <xf numFmtId="165" fontId="4" fillId="0" borderId="6" xfId="0" applyNumberFormat="1" applyFont="1" applyFill="1" applyBorder="1" applyAlignment="1" applyProtection="1">
      <alignment vertical="top"/>
      <protection locked="0"/>
    </xf>
    <xf numFmtId="165" fontId="4" fillId="0" borderId="25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5"/>
  <sheetViews>
    <sheetView tabSelected="1" zoomScaleSheetLayoutView="100" workbookViewId="0" topLeftCell="A1">
      <pane ySplit="9" topLeftCell="A10" activePane="bottomLeft" state="frozen"/>
      <selection pane="topLeft" activeCell="F34" sqref="F34"/>
      <selection pane="bottomLeft" activeCell="F4" sqref="F4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  <col min="9" max="16384" width="10.28125" style="85" customWidth="1"/>
  </cols>
  <sheetData>
    <row r="2" spans="3:4" ht="15">
      <c r="C2" s="6"/>
      <c r="D2" s="6" t="s">
        <v>60</v>
      </c>
    </row>
    <row r="4" spans="1:3" ht="15">
      <c r="A4" s="7" t="s">
        <v>2</v>
      </c>
      <c r="C4" s="8" t="s">
        <v>47</v>
      </c>
    </row>
    <row r="5" spans="1:3" ht="15">
      <c r="A5" s="7" t="s">
        <v>3</v>
      </c>
      <c r="C5" s="8" t="s">
        <v>47</v>
      </c>
    </row>
    <row r="6" spans="1:3" ht="15">
      <c r="A6" s="7" t="s">
        <v>4</v>
      </c>
      <c r="C6" s="8" t="s">
        <v>47</v>
      </c>
    </row>
    <row r="7" spans="1:8" ht="12.75">
      <c r="A7" s="9" t="s">
        <v>5</v>
      </c>
      <c r="B7" s="10" t="s">
        <v>6</v>
      </c>
      <c r="C7" s="10" t="s">
        <v>7</v>
      </c>
      <c r="D7" s="11" t="s">
        <v>8</v>
      </c>
      <c r="E7" s="10" t="s">
        <v>9</v>
      </c>
      <c r="F7" s="12" t="s">
        <v>10</v>
      </c>
      <c r="G7" s="97" t="s">
        <v>11</v>
      </c>
      <c r="H7" s="98"/>
    </row>
    <row r="8" spans="1:8" ht="12.75">
      <c r="A8" s="13" t="s">
        <v>12</v>
      </c>
      <c r="B8" s="14" t="s">
        <v>13</v>
      </c>
      <c r="C8" s="14" t="s">
        <v>13</v>
      </c>
      <c r="D8" s="15"/>
      <c r="E8" s="14"/>
      <c r="F8" s="16" t="s">
        <v>14</v>
      </c>
      <c r="G8" s="17" t="s">
        <v>15</v>
      </c>
      <c r="H8" s="18" t="s">
        <v>16</v>
      </c>
    </row>
    <row r="9" spans="1:8" ht="13.5" thickBot="1">
      <c r="A9" s="58" t="s">
        <v>17</v>
      </c>
      <c r="B9" s="59" t="s">
        <v>18</v>
      </c>
      <c r="C9" s="59" t="s">
        <v>19</v>
      </c>
      <c r="D9" s="60" t="s">
        <v>20</v>
      </c>
      <c r="E9" s="59" t="s">
        <v>21</v>
      </c>
      <c r="F9" s="61" t="s">
        <v>22</v>
      </c>
      <c r="G9" s="62" t="s">
        <v>23</v>
      </c>
      <c r="H9" s="18" t="s">
        <v>24</v>
      </c>
    </row>
    <row r="10" spans="1:8" ht="12.75">
      <c r="A10" s="63"/>
      <c r="B10" s="64" t="s">
        <v>17</v>
      </c>
      <c r="C10" s="64"/>
      <c r="D10" s="65" t="s">
        <v>25</v>
      </c>
      <c r="E10" s="64"/>
      <c r="F10" s="66"/>
      <c r="G10" s="67"/>
      <c r="H10" s="68"/>
    </row>
    <row r="11" spans="1:8" ht="38.25">
      <c r="A11" s="69">
        <v>1</v>
      </c>
      <c r="B11" s="45">
        <v>12922</v>
      </c>
      <c r="C11" s="30" t="s">
        <v>26</v>
      </c>
      <c r="D11" s="46" t="s">
        <v>36</v>
      </c>
      <c r="E11" s="30" t="s">
        <v>28</v>
      </c>
      <c r="F11" s="32">
        <v>1800</v>
      </c>
      <c r="G11" s="33"/>
      <c r="H11" s="70">
        <f>ROUND((F11*G11),2)</f>
        <v>0</v>
      </c>
    </row>
    <row r="12" spans="1:8" ht="12.75">
      <c r="A12" s="71"/>
      <c r="B12" s="52"/>
      <c r="C12" s="52"/>
      <c r="D12" s="53" t="s">
        <v>55</v>
      </c>
      <c r="E12" s="52"/>
      <c r="F12" s="54"/>
      <c r="G12" s="55"/>
      <c r="H12" s="72"/>
    </row>
    <row r="13" spans="1:8" ht="27" customHeight="1">
      <c r="A13" s="71">
        <v>2</v>
      </c>
      <c r="B13" s="56" t="s">
        <v>48</v>
      </c>
      <c r="C13" s="52"/>
      <c r="D13" s="57" t="s">
        <v>49</v>
      </c>
      <c r="E13" s="56" t="s">
        <v>35</v>
      </c>
      <c r="F13" s="54">
        <v>162</v>
      </c>
      <c r="G13" s="55"/>
      <c r="H13" s="76">
        <f>ROUND((F13*G13),2)</f>
        <v>0</v>
      </c>
    </row>
    <row r="14" spans="1:8" ht="29.25" customHeight="1">
      <c r="A14" s="73"/>
      <c r="B14" s="47"/>
      <c r="C14" s="48"/>
      <c r="D14" s="49" t="s">
        <v>54</v>
      </c>
      <c r="E14" s="48"/>
      <c r="F14" s="50"/>
      <c r="G14" s="51"/>
      <c r="H14" s="76"/>
    </row>
    <row r="15" spans="1:8" ht="39" customHeight="1">
      <c r="A15" s="75">
        <v>3</v>
      </c>
      <c r="B15" s="34">
        <v>12911</v>
      </c>
      <c r="C15" s="19" t="s">
        <v>26</v>
      </c>
      <c r="D15" s="42" t="s">
        <v>51</v>
      </c>
      <c r="E15" s="19" t="s">
        <v>28</v>
      </c>
      <c r="F15" s="21">
        <v>10260</v>
      </c>
      <c r="G15" s="22"/>
      <c r="H15" s="76">
        <f>ROUND((F15*G15),2)</f>
        <v>0</v>
      </c>
    </row>
    <row r="16" spans="1:8" ht="12.75">
      <c r="A16" s="75"/>
      <c r="B16" s="19"/>
      <c r="C16" s="19"/>
      <c r="D16" s="43" t="s">
        <v>53</v>
      </c>
      <c r="E16" s="19"/>
      <c r="F16" s="21"/>
      <c r="G16" s="22"/>
      <c r="H16" s="76"/>
    </row>
    <row r="17" spans="1:8" ht="12.75">
      <c r="A17" s="77"/>
      <c r="B17" s="23" t="s">
        <v>17</v>
      </c>
      <c r="C17" s="23"/>
      <c r="D17" s="24" t="s">
        <v>25</v>
      </c>
      <c r="E17" s="23"/>
      <c r="F17" s="25"/>
      <c r="G17" s="26"/>
      <c r="H17" s="96">
        <f>SUM(H11:H15)</f>
        <v>0</v>
      </c>
    </row>
    <row r="18" spans="1:8" ht="12.75">
      <c r="A18" s="75"/>
      <c r="B18" s="19"/>
      <c r="C18" s="19"/>
      <c r="D18" s="20"/>
      <c r="E18" s="19"/>
      <c r="F18" s="21"/>
      <c r="G18" s="22"/>
      <c r="H18" s="74"/>
    </row>
    <row r="19" spans="1:8" ht="12.75">
      <c r="A19" s="77"/>
      <c r="B19" s="23" t="s">
        <v>21</v>
      </c>
      <c r="C19" s="23"/>
      <c r="D19" s="24" t="s">
        <v>27</v>
      </c>
      <c r="E19" s="23"/>
      <c r="F19" s="25"/>
      <c r="G19" s="26"/>
      <c r="H19" s="78"/>
    </row>
    <row r="20" spans="1:8" ht="120.75" customHeight="1">
      <c r="A20" s="75">
        <v>3</v>
      </c>
      <c r="B20" s="34">
        <v>577411</v>
      </c>
      <c r="C20" s="19" t="s">
        <v>26</v>
      </c>
      <c r="D20" s="42" t="s">
        <v>50</v>
      </c>
      <c r="E20" s="19" t="s">
        <v>35</v>
      </c>
      <c r="F20" s="21">
        <v>1226.7</v>
      </c>
      <c r="G20" s="22"/>
      <c r="H20" s="76">
        <f>ROUND((F20*G20),2)</f>
        <v>0</v>
      </c>
    </row>
    <row r="21" spans="1:8" ht="12.75">
      <c r="A21" s="75"/>
      <c r="B21" s="19"/>
      <c r="C21" s="19"/>
      <c r="D21" s="43" t="s">
        <v>56</v>
      </c>
      <c r="E21" s="19"/>
      <c r="F21" s="21"/>
      <c r="G21" s="22"/>
      <c r="H21" s="76"/>
    </row>
    <row r="22" spans="1:8" ht="81" customHeight="1">
      <c r="A22" s="79">
        <v>4</v>
      </c>
      <c r="B22" s="41">
        <v>572211</v>
      </c>
      <c r="C22" s="27" t="s">
        <v>26</v>
      </c>
      <c r="D22" s="42" t="s">
        <v>38</v>
      </c>
      <c r="E22" s="27" t="s">
        <v>28</v>
      </c>
      <c r="F22" s="28">
        <v>10440</v>
      </c>
      <c r="G22" s="29"/>
      <c r="H22" s="80">
        <f>ROUND(F22*G22,2)</f>
        <v>0</v>
      </c>
    </row>
    <row r="23" spans="1:8" ht="12.75">
      <c r="A23" s="79"/>
      <c r="B23" s="27"/>
      <c r="C23" s="27"/>
      <c r="D23" s="44" t="s">
        <v>57</v>
      </c>
      <c r="E23" s="27"/>
      <c r="F23" s="28"/>
      <c r="G23" s="29"/>
      <c r="H23" s="80"/>
    </row>
    <row r="24" spans="1:8" ht="81" customHeight="1">
      <c r="A24" s="79">
        <v>5</v>
      </c>
      <c r="B24" s="41">
        <v>572211</v>
      </c>
      <c r="C24" s="27" t="s">
        <v>26</v>
      </c>
      <c r="D24" s="42" t="s">
        <v>39</v>
      </c>
      <c r="E24" s="27" t="s">
        <v>28</v>
      </c>
      <c r="F24" s="28">
        <v>10260</v>
      </c>
      <c r="G24" s="29"/>
      <c r="H24" s="80">
        <f>ROUND(F24*G24,2)</f>
        <v>0</v>
      </c>
    </row>
    <row r="25" spans="1:8" ht="12.75">
      <c r="A25" s="79"/>
      <c r="B25" s="27"/>
      <c r="C25" s="27"/>
      <c r="D25" s="44" t="s">
        <v>58</v>
      </c>
      <c r="E25" s="27"/>
      <c r="F25" s="28"/>
      <c r="G25" s="29"/>
      <c r="H25" s="80"/>
    </row>
    <row r="26" spans="1:8" ht="153">
      <c r="A26" s="79">
        <v>6</v>
      </c>
      <c r="B26" s="27" t="s">
        <v>52</v>
      </c>
      <c r="C26" s="27" t="s">
        <v>26</v>
      </c>
      <c r="D26" s="90" t="s">
        <v>59</v>
      </c>
      <c r="E26" s="27" t="s">
        <v>28</v>
      </c>
      <c r="F26" s="28">
        <v>10260</v>
      </c>
      <c r="G26" s="29"/>
      <c r="H26" s="80">
        <f>ROUND(F26*G26,2)</f>
        <v>0</v>
      </c>
    </row>
    <row r="27" spans="1:8" ht="12.75">
      <c r="A27" s="79"/>
      <c r="B27" s="27"/>
      <c r="C27" s="27"/>
      <c r="D27" s="44" t="s">
        <v>53</v>
      </c>
      <c r="E27" s="27"/>
      <c r="F27" s="28"/>
      <c r="G27" s="29"/>
      <c r="H27" s="80"/>
    </row>
    <row r="28" spans="1:8" ht="55.5" customHeight="1">
      <c r="A28" s="79">
        <v>6</v>
      </c>
      <c r="B28" s="41">
        <v>56932</v>
      </c>
      <c r="C28" s="27" t="s">
        <v>26</v>
      </c>
      <c r="D28" s="42" t="s">
        <v>1</v>
      </c>
      <c r="E28" s="27" t="s">
        <v>28</v>
      </c>
      <c r="F28" s="28">
        <v>1800</v>
      </c>
      <c r="G28" s="29"/>
      <c r="H28" s="80">
        <f>ROUND(F28*G28,2)</f>
        <v>0</v>
      </c>
    </row>
    <row r="29" spans="1:8" ht="12.75">
      <c r="A29" s="79"/>
      <c r="B29" s="27"/>
      <c r="C29" s="27"/>
      <c r="D29" s="44" t="s">
        <v>55</v>
      </c>
      <c r="E29" s="27"/>
      <c r="F29" s="28"/>
      <c r="G29" s="29"/>
      <c r="H29" s="80"/>
    </row>
    <row r="30" spans="1:8" ht="12.75">
      <c r="A30" s="77"/>
      <c r="B30" s="23" t="s">
        <v>21</v>
      </c>
      <c r="C30" s="23"/>
      <c r="D30" s="24" t="s">
        <v>27</v>
      </c>
      <c r="E30" s="23"/>
      <c r="F30" s="25"/>
      <c r="G30" s="26"/>
      <c r="H30" s="81">
        <f>SUM(H20:H28)</f>
        <v>0</v>
      </c>
    </row>
    <row r="31" spans="1:8" ht="12.75">
      <c r="A31" s="77"/>
      <c r="B31" s="23"/>
      <c r="C31" s="23"/>
      <c r="D31" s="24"/>
      <c r="E31" s="23"/>
      <c r="F31" s="25"/>
      <c r="G31" s="26"/>
      <c r="H31" s="81"/>
    </row>
    <row r="32" spans="1:8" ht="12.75">
      <c r="A32" s="77"/>
      <c r="B32" s="23" t="s">
        <v>29</v>
      </c>
      <c r="C32" s="23"/>
      <c r="D32" s="24" t="s">
        <v>30</v>
      </c>
      <c r="E32" s="23"/>
      <c r="F32" s="25"/>
      <c r="G32" s="26"/>
      <c r="H32" s="81"/>
    </row>
    <row r="33" spans="1:8" ht="25.5">
      <c r="A33" s="82">
        <v>7</v>
      </c>
      <c r="B33" s="35">
        <v>919111</v>
      </c>
      <c r="C33" s="36"/>
      <c r="D33" s="42" t="s">
        <v>40</v>
      </c>
      <c r="E33" s="36" t="s">
        <v>41</v>
      </c>
      <c r="F33" s="37">
        <v>11.4</v>
      </c>
      <c r="G33" s="38"/>
      <c r="H33" s="39">
        <f>ROUND((F33*G33),2)</f>
        <v>0</v>
      </c>
    </row>
    <row r="34" spans="1:8" ht="12.75">
      <c r="A34" s="82"/>
      <c r="B34" s="36"/>
      <c r="C34" s="36"/>
      <c r="D34" s="43" t="s">
        <v>45</v>
      </c>
      <c r="E34" s="36"/>
      <c r="F34" s="37"/>
      <c r="G34" s="38"/>
      <c r="H34" s="83"/>
    </row>
    <row r="35" spans="1:8" ht="51">
      <c r="A35" s="82">
        <v>8</v>
      </c>
      <c r="B35" s="36" t="s">
        <v>42</v>
      </c>
      <c r="C35" s="36" t="s">
        <v>26</v>
      </c>
      <c r="D35" s="42" t="s">
        <v>43</v>
      </c>
      <c r="E35" s="36" t="s">
        <v>44</v>
      </c>
      <c r="F35" s="37">
        <v>11.4</v>
      </c>
      <c r="G35" s="38"/>
      <c r="H35" s="39">
        <f>ROUND((F35*G35),2)</f>
        <v>0</v>
      </c>
    </row>
    <row r="36" spans="1:8" ht="12.75">
      <c r="A36" s="82"/>
      <c r="B36" s="36"/>
      <c r="C36" s="36"/>
      <c r="D36" s="43" t="s">
        <v>46</v>
      </c>
      <c r="E36" s="36"/>
      <c r="F36" s="37"/>
      <c r="G36" s="38"/>
      <c r="H36" s="39"/>
    </row>
    <row r="37" spans="1:8" ht="38.25">
      <c r="A37" s="75">
        <v>9</v>
      </c>
      <c r="B37" s="35" t="s">
        <v>37</v>
      </c>
      <c r="C37" s="36"/>
      <c r="D37" s="42" t="s">
        <v>0</v>
      </c>
      <c r="E37" s="36" t="s">
        <v>34</v>
      </c>
      <c r="F37" s="37">
        <v>1</v>
      </c>
      <c r="G37" s="38"/>
      <c r="H37" s="39">
        <f>ROUND((F37*G37),2)</f>
        <v>0</v>
      </c>
    </row>
    <row r="38" spans="1:8" ht="12.75">
      <c r="A38" s="75"/>
      <c r="B38" s="19"/>
      <c r="C38" s="19"/>
      <c r="D38" s="20"/>
      <c r="E38" s="19"/>
      <c r="F38" s="21"/>
      <c r="G38" s="22"/>
      <c r="H38" s="70"/>
    </row>
    <row r="39" spans="1:8" ht="12.75">
      <c r="A39" s="77"/>
      <c r="B39" s="23" t="s">
        <v>29</v>
      </c>
      <c r="C39" s="23"/>
      <c r="D39" s="24" t="s">
        <v>30</v>
      </c>
      <c r="E39" s="23"/>
      <c r="F39" s="25"/>
      <c r="G39" s="26"/>
      <c r="H39" s="81">
        <f>SUM(H33:H38)</f>
        <v>0</v>
      </c>
    </row>
    <row r="40" spans="1:8" ht="12.75">
      <c r="A40" s="75"/>
      <c r="B40" s="19"/>
      <c r="C40" s="19"/>
      <c r="D40" s="20"/>
      <c r="E40" s="19"/>
      <c r="F40" s="21"/>
      <c r="G40" s="22"/>
      <c r="H40" s="76"/>
    </row>
    <row r="41" spans="1:8" ht="12.75">
      <c r="A41" s="77"/>
      <c r="B41" s="23"/>
      <c r="C41" s="23"/>
      <c r="D41" s="24" t="s">
        <v>31</v>
      </c>
      <c r="E41" s="23"/>
      <c r="F41" s="25"/>
      <c r="G41" s="26"/>
      <c r="H41" s="81">
        <f>+H17+H30+H39</f>
        <v>0</v>
      </c>
    </row>
    <row r="42" spans="1:8" ht="12.75">
      <c r="A42" s="91"/>
      <c r="B42" s="92"/>
      <c r="C42" s="92"/>
      <c r="D42" s="93"/>
      <c r="E42" s="92"/>
      <c r="F42" s="94"/>
      <c r="G42" s="95"/>
      <c r="H42" s="81"/>
    </row>
    <row r="43" spans="1:8" ht="12.75">
      <c r="A43" s="69"/>
      <c r="B43" s="30"/>
      <c r="C43" s="30"/>
      <c r="D43" s="31" t="s">
        <v>32</v>
      </c>
      <c r="E43" s="30"/>
      <c r="F43" s="32"/>
      <c r="G43" s="33"/>
      <c r="H43" s="76">
        <f>0.21*H41</f>
        <v>0</v>
      </c>
    </row>
    <row r="44" spans="1:8" ht="12.75">
      <c r="A44" s="69"/>
      <c r="B44" s="30"/>
      <c r="C44" s="30"/>
      <c r="D44" s="31"/>
      <c r="E44" s="30"/>
      <c r="F44" s="32"/>
      <c r="G44" s="33"/>
      <c r="H44" s="76"/>
    </row>
    <row r="45" spans="1:8" ht="13.5" thickBot="1">
      <c r="A45" s="84"/>
      <c r="B45" s="40"/>
      <c r="C45" s="40"/>
      <c r="D45" s="86" t="s">
        <v>33</v>
      </c>
      <c r="E45" s="40"/>
      <c r="F45" s="87"/>
      <c r="G45" s="88"/>
      <c r="H45" s="89">
        <f>H41+H43</f>
        <v>0</v>
      </c>
    </row>
  </sheetData>
  <mergeCells count="1">
    <mergeCell ref="G7:H7"/>
  </mergeCells>
  <printOptions/>
  <pageMargins left="0.7874015748031497" right="0.7874015748031497" top="0.3937007874015748" bottom="0.3937007874015748" header="0" footer="0"/>
  <pageSetup fitToHeight="99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tyc.jaroslav</cp:lastModifiedBy>
  <cp:lastPrinted>2015-06-04T06:55:51Z</cp:lastPrinted>
  <dcterms:created xsi:type="dcterms:W3CDTF">2015-01-22T13:31:38Z</dcterms:created>
  <dcterms:modified xsi:type="dcterms:W3CDTF">2015-06-04T07:02:20Z</dcterms:modified>
  <cp:category/>
  <cp:version/>
  <cp:contentType/>
  <cp:contentStatus/>
</cp:coreProperties>
</file>